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 и маркетинга\док п\ДОКУМЕНТЫ ОТДЕЛА ПРОДАЖ\Череданова Е.В\Бланки заявок из ERP\"/>
    </mc:Choice>
  </mc:AlternateContent>
  <xr:revisionPtr revIDLastSave="0" documentId="13_ncr:1_{198699FD-F197-49B4-AB57-F2FE734078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61" i="1" s="1"/>
  <c r="K15" i="1"/>
  <c r="K16" i="1" s="1"/>
  <c r="K12" i="1"/>
  <c r="K13" i="1" s="1"/>
  <c r="K9" i="1"/>
  <c r="K8" i="1"/>
  <c r="K7" i="1"/>
  <c r="K6" i="1"/>
  <c r="K5" i="1"/>
  <c r="J61" i="1" l="1"/>
  <c r="H61" i="1"/>
  <c r="I60" i="1"/>
  <c r="I19" i="1"/>
  <c r="K10" i="1"/>
  <c r="K62" i="1" s="1"/>
  <c r="J16" i="1"/>
  <c r="J13" i="1"/>
  <c r="J10" i="1"/>
  <c r="H10" i="1"/>
  <c r="H16" i="1"/>
  <c r="H13" i="1"/>
  <c r="I59" i="1"/>
  <c r="I18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5" i="1"/>
  <c r="I16" i="1" s="1"/>
  <c r="I12" i="1"/>
  <c r="I13" i="1" s="1"/>
  <c r="I9" i="1"/>
  <c r="I8" i="1"/>
  <c r="I7" i="1"/>
  <c r="I6" i="1"/>
  <c r="I5" i="1"/>
  <c r="I61" i="1" l="1"/>
  <c r="I62" i="1" s="1"/>
  <c r="I10" i="1"/>
  <c r="J62" i="1"/>
  <c r="H62" i="1"/>
</calcChain>
</file>

<file path=xl/sharedStrings.xml><?xml version="1.0" encoding="utf-8"?>
<sst xmlns="http://schemas.openxmlformats.org/spreadsheetml/2006/main" count="284" uniqueCount="184">
  <si>
    <t>Заказ на поставку сантехники тм KIROVIT</t>
  </si>
  <si>
    <t>№ п/п</t>
  </si>
  <si>
    <t>Код</t>
  </si>
  <si>
    <t>Штрихкод изделия (Артикул)</t>
  </si>
  <si>
    <t>Наименование продукции (товар)</t>
  </si>
  <si>
    <t>Характеристика номенклатуры</t>
  </si>
  <si>
    <t>Производство</t>
  </si>
  <si>
    <t>Количество на поддоне</t>
  </si>
  <si>
    <t>Количество поддонов заказано</t>
  </si>
  <si>
    <t>Количество подтверждено</t>
  </si>
  <si>
    <t>Количество поддонов подтверждено</t>
  </si>
  <si>
    <t>Унитаз-компакт TM KIROVIT</t>
  </si>
  <si>
    <t>1</t>
  </si>
  <si>
    <t>10000014210</t>
  </si>
  <si>
    <t>4640021062333</t>
  </si>
  <si>
    <t>Унитаз-компакт "Домино (К)"</t>
  </si>
  <si>
    <t>Белый</t>
  </si>
  <si>
    <t>Да</t>
  </si>
  <si>
    <t>2</t>
  </si>
  <si>
    <t>4610119208011</t>
  </si>
  <si>
    <t>3</t>
  </si>
  <si>
    <t>10000007627</t>
  </si>
  <si>
    <t>4620008198866</t>
  </si>
  <si>
    <t>Унитаз-компакт "Престиж"</t>
  </si>
  <si>
    <t>4</t>
  </si>
  <si>
    <t>5</t>
  </si>
  <si>
    <t>10000013819</t>
  </si>
  <si>
    <t>4610119207458</t>
  </si>
  <si>
    <t>Унитаз-компакт "Орфей"</t>
  </si>
  <si>
    <t>10000011723</t>
  </si>
  <si>
    <t>4630055557592</t>
  </si>
  <si>
    <t>Унитаз-компакт "Бриг"</t>
  </si>
  <si>
    <t>Итого Унитаз-компакт TM KIROVIT:</t>
  </si>
  <si>
    <t>Унитаз подвесной TM KIROVIT</t>
  </si>
  <si>
    <t>00258</t>
  </si>
  <si>
    <t>4610119205157</t>
  </si>
  <si>
    <t>Итого Унитаз подвесной TM KIROVIT:</t>
  </si>
  <si>
    <t>Биде</t>
  </si>
  <si>
    <t>00143</t>
  </si>
  <si>
    <t>4640021062326</t>
  </si>
  <si>
    <t>Биде "Домино/Престиж"</t>
  </si>
  <si>
    <t>Итого Биде:</t>
  </si>
  <si>
    <t>Умывальник мебельный ТМ KIROVIT</t>
  </si>
  <si>
    <t>00155</t>
  </si>
  <si>
    <t>4620008198989</t>
  </si>
  <si>
    <t>Умывальник "Гамма"</t>
  </si>
  <si>
    <t>00198</t>
  </si>
  <si>
    <t>4630055550418</t>
  </si>
  <si>
    <t>Умывальник "Дуглас" 750</t>
  </si>
  <si>
    <t>00199</t>
  </si>
  <si>
    <t>4640021067901</t>
  </si>
  <si>
    <t>Умывальник "Дуглас" 850</t>
  </si>
  <si>
    <t>00200</t>
  </si>
  <si>
    <t>4640021067918</t>
  </si>
  <si>
    <t>Умывальник "Дуглас" 1050</t>
  </si>
  <si>
    <t>00102</t>
  </si>
  <si>
    <t>4640021061268</t>
  </si>
  <si>
    <t>Умывальник "Классик" 650</t>
  </si>
  <si>
    <t>00116</t>
  </si>
  <si>
    <t>4620008198941</t>
  </si>
  <si>
    <t>Умывальник "Классик" 800</t>
  </si>
  <si>
    <t>00191</t>
  </si>
  <si>
    <t>4640021060926</t>
  </si>
  <si>
    <t>Умывальник "Классик" 1050</t>
  </si>
  <si>
    <t>00107</t>
  </si>
  <si>
    <t>4640021060957</t>
  </si>
  <si>
    <t>Умывальник "Классик" 1200</t>
  </si>
  <si>
    <t>00148</t>
  </si>
  <si>
    <t>4640021063071</t>
  </si>
  <si>
    <t>Умывальник "Классик" угловой</t>
  </si>
  <si>
    <t>00176</t>
  </si>
  <si>
    <t>4640021065914</t>
  </si>
  <si>
    <t>Умывальник "Купер" 560</t>
  </si>
  <si>
    <t>00171</t>
  </si>
  <si>
    <t>4640021065488</t>
  </si>
  <si>
    <t>Умывальник "Купер" 650</t>
  </si>
  <si>
    <t>00177</t>
  </si>
  <si>
    <t>4640021065969</t>
  </si>
  <si>
    <t>Умывальник "Купер" 650 приставной</t>
  </si>
  <si>
    <t>00210</t>
  </si>
  <si>
    <t>4630055556205</t>
  </si>
  <si>
    <t>Умывальник "Леонардо" 700</t>
  </si>
  <si>
    <t>00207</t>
  </si>
  <si>
    <t>4630055550425</t>
  </si>
  <si>
    <t>Умывальник "Леонардо" 1050</t>
  </si>
  <si>
    <t>00137</t>
  </si>
  <si>
    <t>4640021065891</t>
  </si>
  <si>
    <t>Умывальник "Модерн" 850</t>
  </si>
  <si>
    <t>00159</t>
  </si>
  <si>
    <t>4640021063583</t>
  </si>
  <si>
    <t>Умывальник "Модерн" 1050</t>
  </si>
  <si>
    <t>00192</t>
  </si>
  <si>
    <t>4630055550401</t>
  </si>
  <si>
    <t>Умывальник "Олимп" 570</t>
  </si>
  <si>
    <t>00160</t>
  </si>
  <si>
    <t>4640021064269</t>
  </si>
  <si>
    <t>Умывальник "Олимпия" 560</t>
  </si>
  <si>
    <t>00135</t>
  </si>
  <si>
    <t>4640021061152</t>
  </si>
  <si>
    <t>Умывальник "Олимпия" 600</t>
  </si>
  <si>
    <t>00134</t>
  </si>
  <si>
    <t>4640021061091</t>
  </si>
  <si>
    <t>Умывальник "Олимпия" 800</t>
  </si>
  <si>
    <t>00140</t>
  </si>
  <si>
    <t>4640021062203</t>
  </si>
  <si>
    <t>Умывальник "Оскар" 650</t>
  </si>
  <si>
    <t>00138</t>
  </si>
  <si>
    <t>4640021062210</t>
  </si>
  <si>
    <t>Умывальник "Оскар" 750</t>
  </si>
  <si>
    <t>00141</t>
  </si>
  <si>
    <t>4640021062227</t>
  </si>
  <si>
    <t>Умывальник "Оскар" 850</t>
  </si>
  <si>
    <t>00170</t>
  </si>
  <si>
    <t>4640021064740</t>
  </si>
  <si>
    <t>Умывальник "Оскар" 1050</t>
  </si>
  <si>
    <t>00142</t>
  </si>
  <si>
    <t>4640021062296</t>
  </si>
  <si>
    <t>Умывальник "Стиль" 650</t>
  </si>
  <si>
    <t>00132</t>
  </si>
  <si>
    <t>4620008197470</t>
  </si>
  <si>
    <t>Умывальник "Стиль" 750</t>
  </si>
  <si>
    <t>00131</t>
  </si>
  <si>
    <t>4620008197357</t>
  </si>
  <si>
    <t>Умывальник "Стиль" 850</t>
  </si>
  <si>
    <t>00130</t>
  </si>
  <si>
    <t>4620008197340</t>
  </si>
  <si>
    <t>Умывальник "Стиль" 1050</t>
  </si>
  <si>
    <t>00188</t>
  </si>
  <si>
    <t>4640021065907</t>
  </si>
  <si>
    <t>Умывальник "Фостер" 450</t>
  </si>
  <si>
    <t>00203</t>
  </si>
  <si>
    <t>4630055557578</t>
  </si>
  <si>
    <t>Умывальник "Фостер" 500</t>
  </si>
  <si>
    <t>00223</t>
  </si>
  <si>
    <t>4640021060773</t>
  </si>
  <si>
    <t>Умывальник "Фостер" 600</t>
  </si>
  <si>
    <t>00133</t>
  </si>
  <si>
    <t>4620008197746</t>
  </si>
  <si>
    <t>Умывальник "Фостер" 700</t>
  </si>
  <si>
    <t>00166</t>
  </si>
  <si>
    <t>4640021064733</t>
  </si>
  <si>
    <t>Умывальник "Фостер" 800</t>
  </si>
  <si>
    <t>00168</t>
  </si>
  <si>
    <t>4640021065198</t>
  </si>
  <si>
    <t>Умывальник "Фостер" 800 П</t>
  </si>
  <si>
    <t>00169</t>
  </si>
  <si>
    <t>4640021065204</t>
  </si>
  <si>
    <t>Умывальник "Фостер" 1000</t>
  </si>
  <si>
    <t>00221</t>
  </si>
  <si>
    <t>4640021060780</t>
  </si>
  <si>
    <t>Умывальник "Элвис" 850</t>
  </si>
  <si>
    <t>00120</t>
  </si>
  <si>
    <t>4640021061800</t>
  </si>
  <si>
    <t>Умывальник "Элвис" 1050</t>
  </si>
  <si>
    <t>00158</t>
  </si>
  <si>
    <t>4620008197371</t>
  </si>
  <si>
    <t>Умывальник "Элеганс" 750</t>
  </si>
  <si>
    <t>00128</t>
  </si>
  <si>
    <t>4620008197456</t>
  </si>
  <si>
    <t>Умывальник "Элеганс" 850</t>
  </si>
  <si>
    <t>00129</t>
  </si>
  <si>
    <t>4620008197388</t>
  </si>
  <si>
    <t>Умывальник "Элеганс" 1050</t>
  </si>
  <si>
    <t>00230</t>
  </si>
  <si>
    <t>4630055556212</t>
  </si>
  <si>
    <t>Умывальник "Престиж" 600</t>
  </si>
  <si>
    <t>Итого Умывальник мебельный ТМ KIROVIT:</t>
  </si>
  <si>
    <t>Общий итог :</t>
  </si>
  <si>
    <t>Согласовано:</t>
  </si>
  <si>
    <t>Руководитель ________________________</t>
  </si>
  <si>
    <t>________________________</t>
  </si>
  <si>
    <t xml:space="preserve">00208      </t>
  </si>
  <si>
    <t>4630055550043</t>
  </si>
  <si>
    <t>Умывальник "Гамма" 600</t>
  </si>
  <si>
    <t>10000014111</t>
  </si>
  <si>
    <t>4610119207953</t>
  </si>
  <si>
    <t>Умывальник "Оливер" 500 (в комплекте)</t>
  </si>
  <si>
    <t>Нет</t>
  </si>
  <si>
    <t>Унитаз-компакт "Домино (К)" Black</t>
  </si>
  <si>
    <t>Количество заказано</t>
  </si>
  <si>
    <t>Зам.начальника ОРиМ АО "Кировская Керамика"</t>
  </si>
  <si>
    <t>Туркина Е.В.</t>
  </si>
  <si>
    <t xml:space="preserve">на Август 2025 от компании </t>
  </si>
  <si>
    <t>Унитаз "Старк" подвесной с сиденьем микролифт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</si>
</sst>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8"/>
      <name val="Arial"/>
    </font>
    <font>
      <sz val="8"/>
      <name val="Arial"/>
      <family val="2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1A1A1"/>
        <bgColor auto="1"/>
      </patternFill>
    </fill>
    <fill>
      <patternFill patternType="solid">
        <fgColor rgb="FFD2D2D2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1" fontId="0" fillId="0" borderId="8" xfId="0" applyNumberForma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1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1" fillId="0" borderId="12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wrapText="1"/>
    </xf>
    <xf numFmtId="0" fontId="1" fillId="0" borderId="12" xfId="1" applyNumberFormat="1" applyFont="1" applyBorder="1" applyAlignment="1">
      <alignment wrapText="1"/>
    </xf>
    <xf numFmtId="1" fontId="1" fillId="0" borderId="12" xfId="1" applyNumberFormat="1" applyFont="1" applyBorder="1" applyAlignment="1">
      <alignment horizontal="right"/>
    </xf>
    <xf numFmtId="1" fontId="1" fillId="0" borderId="12" xfId="1" applyNumberFormat="1" applyFont="1" applyBorder="1" applyAlignment="1">
      <alignment horizontal="center" wrapText="1"/>
    </xf>
    <xf numFmtId="164" fontId="4" fillId="3" borderId="8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Лист_1" xfId="1" xr:uid="{71473F44-02E1-4249-8550-4267C5D0F9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476250</xdr:colOff>
      <xdr:row>1</xdr:row>
      <xdr:rowOff>247650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65"/>
  <sheetViews>
    <sheetView tabSelected="1" workbookViewId="0">
      <selection activeCell="O24" sqref="O24"/>
    </sheetView>
  </sheetViews>
  <sheetFormatPr defaultColWidth="10.5" defaultRowHeight="11.45" customHeight="1" x14ac:dyDescent="0.2"/>
  <cols>
    <col min="1" max="1" width="7.6640625" style="1" customWidth="1"/>
    <col min="2" max="2" width="12" style="1" customWidth="1"/>
    <col min="3" max="3" width="15.1640625" style="1" customWidth="1"/>
    <col min="4" max="4" width="39.33203125" style="1" customWidth="1"/>
    <col min="5" max="5" width="15.5" style="1" customWidth="1"/>
    <col min="6" max="6" width="14.6640625" style="21" customWidth="1"/>
    <col min="7" max="7" width="12.1640625" style="21" customWidth="1"/>
    <col min="8" max="8" width="14.83203125" style="21" customWidth="1"/>
    <col min="9" max="9" width="12.5" style="21" customWidth="1"/>
    <col min="10" max="10" width="15.1640625" style="21" customWidth="1"/>
    <col min="11" max="11" width="15.33203125" style="21" customWidth="1"/>
    <col min="14" max="14" width="10.5" customWidth="1"/>
  </cols>
  <sheetData>
    <row r="1" spans="1:11" s="1" customFormat="1" ht="21.95" customHeight="1" x14ac:dyDescent="0.2">
      <c r="F1" s="43" t="s">
        <v>0</v>
      </c>
      <c r="G1" s="43"/>
      <c r="H1" s="43"/>
      <c r="I1" s="43"/>
      <c r="J1" s="43"/>
      <c r="K1" s="43"/>
    </row>
    <row r="2" spans="1:11" s="1" customFormat="1" ht="21.95" customHeight="1" x14ac:dyDescent="0.2">
      <c r="F2" s="44" t="s">
        <v>182</v>
      </c>
      <c r="G2" s="44"/>
      <c r="H2" s="44"/>
      <c r="I2" s="44"/>
      <c r="J2" s="44"/>
      <c r="K2" s="44"/>
    </row>
    <row r="3" spans="1:11" ht="47.1" customHeight="1" x14ac:dyDescent="0.2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3" t="s">
        <v>179</v>
      </c>
      <c r="I3" s="3" t="s">
        <v>8</v>
      </c>
      <c r="J3" s="3" t="s">
        <v>9</v>
      </c>
      <c r="K3" s="6" t="s">
        <v>10</v>
      </c>
    </row>
    <row r="4" spans="1:11" ht="12.95" customHeight="1" x14ac:dyDescent="0.2">
      <c r="A4" s="45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1.1" customHeight="1" x14ac:dyDescent="0.2">
      <c r="A5" s="7" t="s">
        <v>12</v>
      </c>
      <c r="B5" s="8" t="s">
        <v>13</v>
      </c>
      <c r="C5" s="8" t="s">
        <v>14</v>
      </c>
      <c r="D5" s="9" t="s">
        <v>15</v>
      </c>
      <c r="E5" s="10" t="s">
        <v>16</v>
      </c>
      <c r="F5" s="12" t="s">
        <v>17</v>
      </c>
      <c r="G5" s="13">
        <v>6</v>
      </c>
      <c r="H5" s="14"/>
      <c r="I5" s="15">
        <f>H5/G5</f>
        <v>0</v>
      </c>
      <c r="J5" s="16"/>
      <c r="K5" s="22">
        <f>J5/G5</f>
        <v>0</v>
      </c>
    </row>
    <row r="6" spans="1:11" ht="11.1" customHeight="1" x14ac:dyDescent="0.2">
      <c r="A6" s="7" t="s">
        <v>18</v>
      </c>
      <c r="B6" s="8">
        <v>10000009059</v>
      </c>
      <c r="C6" s="8" t="s">
        <v>19</v>
      </c>
      <c r="D6" s="9" t="s">
        <v>178</v>
      </c>
      <c r="E6" s="10" t="s">
        <v>16</v>
      </c>
      <c r="F6" s="30" t="s">
        <v>177</v>
      </c>
      <c r="G6" s="13">
        <v>6</v>
      </c>
      <c r="H6" s="14"/>
      <c r="I6" s="15">
        <f t="shared" ref="I6:I9" si="0">H6/G6</f>
        <v>0</v>
      </c>
      <c r="J6" s="16"/>
      <c r="K6" s="22">
        <f t="shared" ref="K6:K9" si="1">J6/G6</f>
        <v>0</v>
      </c>
    </row>
    <row r="7" spans="1:11" ht="11.1" customHeight="1" x14ac:dyDescent="0.2">
      <c r="A7" s="7" t="s">
        <v>20</v>
      </c>
      <c r="B7" s="8" t="s">
        <v>21</v>
      </c>
      <c r="C7" s="8" t="s">
        <v>22</v>
      </c>
      <c r="D7" s="9" t="s">
        <v>23</v>
      </c>
      <c r="E7" s="10" t="s">
        <v>16</v>
      </c>
      <c r="F7" s="12" t="s">
        <v>17</v>
      </c>
      <c r="G7" s="13">
        <v>6</v>
      </c>
      <c r="H7" s="14"/>
      <c r="I7" s="15">
        <f t="shared" si="0"/>
        <v>0</v>
      </c>
      <c r="J7" s="16"/>
      <c r="K7" s="22">
        <f t="shared" si="1"/>
        <v>0</v>
      </c>
    </row>
    <row r="8" spans="1:11" ht="11.1" customHeight="1" x14ac:dyDescent="0.2">
      <c r="A8" s="7" t="s">
        <v>24</v>
      </c>
      <c r="B8" s="8" t="s">
        <v>26</v>
      </c>
      <c r="C8" s="8" t="s">
        <v>27</v>
      </c>
      <c r="D8" s="9" t="s">
        <v>28</v>
      </c>
      <c r="E8" s="10" t="s">
        <v>16</v>
      </c>
      <c r="F8" s="12" t="s">
        <v>17</v>
      </c>
      <c r="G8" s="13">
        <v>12</v>
      </c>
      <c r="H8" s="14"/>
      <c r="I8" s="15">
        <f t="shared" si="0"/>
        <v>0</v>
      </c>
      <c r="J8" s="16"/>
      <c r="K8" s="22">
        <f t="shared" si="1"/>
        <v>0</v>
      </c>
    </row>
    <row r="9" spans="1:11" ht="11.1" customHeight="1" x14ac:dyDescent="0.2">
      <c r="A9" s="7" t="s">
        <v>25</v>
      </c>
      <c r="B9" s="8" t="s">
        <v>29</v>
      </c>
      <c r="C9" s="8" t="s">
        <v>30</v>
      </c>
      <c r="D9" s="9" t="s">
        <v>31</v>
      </c>
      <c r="E9" s="10" t="s">
        <v>16</v>
      </c>
      <c r="F9" s="12" t="s">
        <v>17</v>
      </c>
      <c r="G9" s="13">
        <v>12</v>
      </c>
      <c r="H9" s="14"/>
      <c r="I9" s="15">
        <f t="shared" si="0"/>
        <v>0</v>
      </c>
      <c r="J9" s="16"/>
      <c r="K9" s="22">
        <f t="shared" si="1"/>
        <v>0</v>
      </c>
    </row>
    <row r="10" spans="1:11" ht="12.95" customHeight="1" x14ac:dyDescent="0.2">
      <c r="A10" s="46" t="s">
        <v>32</v>
      </c>
      <c r="B10" s="46"/>
      <c r="C10" s="46"/>
      <c r="D10" s="46"/>
      <c r="E10" s="11"/>
      <c r="F10" s="17"/>
      <c r="G10" s="18"/>
      <c r="H10" s="19">
        <f>SUM(H5:H9)*2</f>
        <v>0</v>
      </c>
      <c r="I10" s="28">
        <f>SUM(I5:I9)</f>
        <v>0</v>
      </c>
      <c r="J10" s="20">
        <f>SUM(J5:J9)*2</f>
        <v>0</v>
      </c>
      <c r="K10" s="29">
        <f>SUM(K5:K9)</f>
        <v>0</v>
      </c>
    </row>
    <row r="11" spans="1:11" ht="12.95" customHeight="1" x14ac:dyDescent="0.2">
      <c r="A11" s="45" t="s">
        <v>33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s="42" customFormat="1" ht="22.5" customHeight="1" x14ac:dyDescent="0.2">
      <c r="A12" s="32" t="s">
        <v>12</v>
      </c>
      <c r="B12" s="33" t="s">
        <v>34</v>
      </c>
      <c r="C12" s="33" t="s">
        <v>35</v>
      </c>
      <c r="D12" s="34" t="s">
        <v>183</v>
      </c>
      <c r="E12" s="35" t="s">
        <v>16</v>
      </c>
      <c r="F12" s="36" t="s">
        <v>17</v>
      </c>
      <c r="G12" s="37">
        <v>18</v>
      </c>
      <c r="H12" s="38"/>
      <c r="I12" s="39">
        <f>H12/G12</f>
        <v>0</v>
      </c>
      <c r="J12" s="40"/>
      <c r="K12" s="41">
        <f>J12/G12</f>
        <v>0</v>
      </c>
    </row>
    <row r="13" spans="1:11" ht="12.95" customHeight="1" x14ac:dyDescent="0.2">
      <c r="A13" s="46" t="s">
        <v>36</v>
      </c>
      <c r="B13" s="46"/>
      <c r="C13" s="46"/>
      <c r="D13" s="46"/>
      <c r="E13" s="11"/>
      <c r="F13" s="17"/>
      <c r="G13" s="18"/>
      <c r="H13" s="19">
        <f>H12</f>
        <v>0</v>
      </c>
      <c r="I13" s="28">
        <f>I12</f>
        <v>0</v>
      </c>
      <c r="J13" s="20">
        <f>J12</f>
        <v>0</v>
      </c>
      <c r="K13" s="29">
        <f>K12</f>
        <v>0</v>
      </c>
    </row>
    <row r="14" spans="1:11" ht="12.95" customHeight="1" x14ac:dyDescent="0.2">
      <c r="A14" s="45" t="s">
        <v>37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1.1" customHeight="1" x14ac:dyDescent="0.2">
      <c r="A15" s="7" t="s">
        <v>12</v>
      </c>
      <c r="B15" s="8" t="s">
        <v>38</v>
      </c>
      <c r="C15" s="8" t="s">
        <v>39</v>
      </c>
      <c r="D15" s="9" t="s">
        <v>40</v>
      </c>
      <c r="E15" s="10" t="s">
        <v>16</v>
      </c>
      <c r="F15" s="12" t="s">
        <v>177</v>
      </c>
      <c r="G15" s="13">
        <v>16</v>
      </c>
      <c r="H15" s="14"/>
      <c r="I15" s="15">
        <f>H15/G15</f>
        <v>0</v>
      </c>
      <c r="J15" s="16"/>
      <c r="K15" s="22">
        <f>J15/G15</f>
        <v>0</v>
      </c>
    </row>
    <row r="16" spans="1:11" ht="12.95" customHeight="1" x14ac:dyDescent="0.2">
      <c r="A16" s="46" t="s">
        <v>41</v>
      </c>
      <c r="B16" s="46"/>
      <c r="C16" s="46"/>
      <c r="D16" s="46"/>
      <c r="E16" s="11"/>
      <c r="F16" s="17"/>
      <c r="G16" s="18"/>
      <c r="H16" s="19">
        <f>H15</f>
        <v>0</v>
      </c>
      <c r="I16" s="28">
        <f>I15</f>
        <v>0</v>
      </c>
      <c r="J16" s="20">
        <f>J15</f>
        <v>0</v>
      </c>
      <c r="K16" s="29">
        <f>K15</f>
        <v>0</v>
      </c>
    </row>
    <row r="17" spans="1:11" ht="12.95" customHeight="1" x14ac:dyDescent="0.2">
      <c r="A17" s="45" t="s">
        <v>42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1.1" customHeight="1" x14ac:dyDescent="0.2">
      <c r="A18" s="7" t="s">
        <v>12</v>
      </c>
      <c r="B18" s="8" t="s">
        <v>43</v>
      </c>
      <c r="C18" s="8" t="s">
        <v>44</v>
      </c>
      <c r="D18" s="9" t="s">
        <v>45</v>
      </c>
      <c r="E18" s="10" t="s">
        <v>16</v>
      </c>
      <c r="F18" s="12" t="s">
        <v>17</v>
      </c>
      <c r="G18" s="13">
        <v>28</v>
      </c>
      <c r="H18" s="14"/>
      <c r="I18" s="15">
        <f>H18/G18</f>
        <v>0</v>
      </c>
      <c r="J18" s="16"/>
      <c r="K18" s="22">
        <f t="shared" ref="K18:K60" si="2">J18/G18</f>
        <v>0</v>
      </c>
    </row>
    <row r="19" spans="1:11" ht="11.1" customHeight="1" x14ac:dyDescent="0.2">
      <c r="A19" s="7">
        <v>2</v>
      </c>
      <c r="B19" s="23" t="s">
        <v>171</v>
      </c>
      <c r="C19" s="23" t="s">
        <v>172</v>
      </c>
      <c r="D19" s="24" t="s">
        <v>173</v>
      </c>
      <c r="E19" s="25" t="s">
        <v>16</v>
      </c>
      <c r="F19" s="12" t="s">
        <v>17</v>
      </c>
      <c r="G19" s="27">
        <v>24</v>
      </c>
      <c r="H19" s="26"/>
      <c r="I19" s="15">
        <f>H19/G19</f>
        <v>0</v>
      </c>
      <c r="J19" s="16"/>
      <c r="K19" s="22">
        <f t="shared" si="2"/>
        <v>0</v>
      </c>
    </row>
    <row r="20" spans="1:11" ht="11.1" customHeight="1" x14ac:dyDescent="0.2">
      <c r="A20" s="7">
        <v>3</v>
      </c>
      <c r="B20" s="8" t="s">
        <v>46</v>
      </c>
      <c r="C20" s="8" t="s">
        <v>47</v>
      </c>
      <c r="D20" s="9" t="s">
        <v>48</v>
      </c>
      <c r="E20" s="10" t="s">
        <v>16</v>
      </c>
      <c r="F20" s="12" t="s">
        <v>17</v>
      </c>
      <c r="G20" s="13">
        <v>15</v>
      </c>
      <c r="H20" s="14"/>
      <c r="I20" s="15">
        <f t="shared" ref="I20:I60" si="3">H20/G20</f>
        <v>0</v>
      </c>
      <c r="J20" s="16"/>
      <c r="K20" s="22">
        <f t="shared" si="2"/>
        <v>0</v>
      </c>
    </row>
    <row r="21" spans="1:11" ht="11.1" customHeight="1" x14ac:dyDescent="0.2">
      <c r="A21" s="7">
        <v>4</v>
      </c>
      <c r="B21" s="8" t="s">
        <v>49</v>
      </c>
      <c r="C21" s="8" t="s">
        <v>50</v>
      </c>
      <c r="D21" s="9" t="s">
        <v>51</v>
      </c>
      <c r="E21" s="10" t="s">
        <v>16</v>
      </c>
      <c r="F21" s="12" t="s">
        <v>17</v>
      </c>
      <c r="G21" s="13">
        <v>15</v>
      </c>
      <c r="H21" s="14"/>
      <c r="I21" s="15">
        <f t="shared" si="3"/>
        <v>0</v>
      </c>
      <c r="J21" s="16"/>
      <c r="K21" s="22">
        <f t="shared" si="2"/>
        <v>0</v>
      </c>
    </row>
    <row r="22" spans="1:11" ht="11.1" customHeight="1" x14ac:dyDescent="0.2">
      <c r="A22" s="7">
        <v>5</v>
      </c>
      <c r="B22" s="8" t="s">
        <v>52</v>
      </c>
      <c r="C22" s="8" t="s">
        <v>53</v>
      </c>
      <c r="D22" s="9" t="s">
        <v>54</v>
      </c>
      <c r="E22" s="10" t="s">
        <v>16</v>
      </c>
      <c r="F22" s="12" t="s">
        <v>17</v>
      </c>
      <c r="G22" s="13">
        <v>15</v>
      </c>
      <c r="H22" s="14"/>
      <c r="I22" s="15">
        <f t="shared" si="3"/>
        <v>0</v>
      </c>
      <c r="J22" s="16"/>
      <c r="K22" s="22">
        <f t="shared" si="2"/>
        <v>0</v>
      </c>
    </row>
    <row r="23" spans="1:11" ht="11.1" customHeight="1" x14ac:dyDescent="0.2">
      <c r="A23" s="7">
        <v>6</v>
      </c>
      <c r="B23" s="8" t="s">
        <v>55</v>
      </c>
      <c r="C23" s="8" t="s">
        <v>56</v>
      </c>
      <c r="D23" s="9" t="s">
        <v>57</v>
      </c>
      <c r="E23" s="10" t="s">
        <v>16</v>
      </c>
      <c r="F23" s="12" t="s">
        <v>17</v>
      </c>
      <c r="G23" s="13">
        <v>24</v>
      </c>
      <c r="H23" s="14"/>
      <c r="I23" s="15">
        <f t="shared" si="3"/>
        <v>0</v>
      </c>
      <c r="J23" s="16"/>
      <c r="K23" s="22">
        <f t="shared" si="2"/>
        <v>0</v>
      </c>
    </row>
    <row r="24" spans="1:11" ht="11.1" customHeight="1" x14ac:dyDescent="0.2">
      <c r="A24" s="7">
        <v>7</v>
      </c>
      <c r="B24" s="8" t="s">
        <v>58</v>
      </c>
      <c r="C24" s="8" t="s">
        <v>59</v>
      </c>
      <c r="D24" s="9" t="s">
        <v>60</v>
      </c>
      <c r="E24" s="10" t="s">
        <v>16</v>
      </c>
      <c r="F24" s="12" t="s">
        <v>17</v>
      </c>
      <c r="G24" s="13">
        <v>15</v>
      </c>
      <c r="H24" s="14"/>
      <c r="I24" s="15">
        <f t="shared" si="3"/>
        <v>0</v>
      </c>
      <c r="J24" s="16"/>
      <c r="K24" s="22">
        <f t="shared" si="2"/>
        <v>0</v>
      </c>
    </row>
    <row r="25" spans="1:11" ht="11.1" customHeight="1" x14ac:dyDescent="0.2">
      <c r="A25" s="7">
        <v>8</v>
      </c>
      <c r="B25" s="8" t="s">
        <v>61</v>
      </c>
      <c r="C25" s="8" t="s">
        <v>62</v>
      </c>
      <c r="D25" s="9" t="s">
        <v>63</v>
      </c>
      <c r="E25" s="10" t="s">
        <v>16</v>
      </c>
      <c r="F25" s="12" t="s">
        <v>17</v>
      </c>
      <c r="G25" s="13">
        <v>15</v>
      </c>
      <c r="H25" s="14"/>
      <c r="I25" s="15">
        <f t="shared" si="3"/>
        <v>0</v>
      </c>
      <c r="J25" s="16"/>
      <c r="K25" s="22">
        <f t="shared" si="2"/>
        <v>0</v>
      </c>
    </row>
    <row r="26" spans="1:11" ht="11.1" customHeight="1" x14ac:dyDescent="0.2">
      <c r="A26" s="7">
        <v>9</v>
      </c>
      <c r="B26" s="8" t="s">
        <v>64</v>
      </c>
      <c r="C26" s="8" t="s">
        <v>65</v>
      </c>
      <c r="D26" s="9" t="s">
        <v>66</v>
      </c>
      <c r="E26" s="10" t="s">
        <v>16</v>
      </c>
      <c r="F26" s="12" t="s">
        <v>17</v>
      </c>
      <c r="G26" s="13">
        <v>15</v>
      </c>
      <c r="H26" s="14"/>
      <c r="I26" s="15">
        <f t="shared" si="3"/>
        <v>0</v>
      </c>
      <c r="J26" s="16"/>
      <c r="K26" s="22">
        <f t="shared" si="2"/>
        <v>0</v>
      </c>
    </row>
    <row r="27" spans="1:11" ht="11.1" customHeight="1" x14ac:dyDescent="0.2">
      <c r="A27" s="7">
        <v>10</v>
      </c>
      <c r="B27" s="8" t="s">
        <v>67</v>
      </c>
      <c r="C27" s="8" t="s">
        <v>68</v>
      </c>
      <c r="D27" s="9" t="s">
        <v>69</v>
      </c>
      <c r="E27" s="10" t="s">
        <v>16</v>
      </c>
      <c r="F27" s="12" t="s">
        <v>17</v>
      </c>
      <c r="G27" s="13">
        <v>24</v>
      </c>
      <c r="H27" s="14"/>
      <c r="I27" s="15">
        <f t="shared" si="3"/>
        <v>0</v>
      </c>
      <c r="J27" s="16"/>
      <c r="K27" s="22">
        <f t="shared" si="2"/>
        <v>0</v>
      </c>
    </row>
    <row r="28" spans="1:11" ht="11.1" customHeight="1" x14ac:dyDescent="0.2">
      <c r="A28" s="7">
        <v>11</v>
      </c>
      <c r="B28" s="8" t="s">
        <v>70</v>
      </c>
      <c r="C28" s="8" t="s">
        <v>71</v>
      </c>
      <c r="D28" s="9" t="s">
        <v>72</v>
      </c>
      <c r="E28" s="10" t="s">
        <v>16</v>
      </c>
      <c r="F28" s="12" t="s">
        <v>17</v>
      </c>
      <c r="G28" s="13">
        <v>28</v>
      </c>
      <c r="H28" s="14"/>
      <c r="I28" s="15">
        <f t="shared" si="3"/>
        <v>0</v>
      </c>
      <c r="J28" s="16"/>
      <c r="K28" s="22">
        <f t="shared" si="2"/>
        <v>0</v>
      </c>
    </row>
    <row r="29" spans="1:11" ht="11.1" customHeight="1" x14ac:dyDescent="0.2">
      <c r="A29" s="7">
        <v>12</v>
      </c>
      <c r="B29" s="8" t="s">
        <v>73</v>
      </c>
      <c r="C29" s="8" t="s">
        <v>74</v>
      </c>
      <c r="D29" s="9" t="s">
        <v>75</v>
      </c>
      <c r="E29" s="10" t="s">
        <v>16</v>
      </c>
      <c r="F29" s="12" t="s">
        <v>17</v>
      </c>
      <c r="G29" s="13">
        <v>24</v>
      </c>
      <c r="H29" s="14"/>
      <c r="I29" s="15">
        <f t="shared" si="3"/>
        <v>0</v>
      </c>
      <c r="J29" s="16"/>
      <c r="K29" s="22">
        <f t="shared" si="2"/>
        <v>0</v>
      </c>
    </row>
    <row r="30" spans="1:11" ht="11.25" customHeight="1" x14ac:dyDescent="0.2">
      <c r="A30" s="7">
        <v>13</v>
      </c>
      <c r="B30" s="8" t="s">
        <v>76</v>
      </c>
      <c r="C30" s="8" t="s">
        <v>77</v>
      </c>
      <c r="D30" s="9" t="s">
        <v>78</v>
      </c>
      <c r="E30" s="10" t="s">
        <v>16</v>
      </c>
      <c r="F30" s="12" t="s">
        <v>17</v>
      </c>
      <c r="G30" s="13">
        <v>24</v>
      </c>
      <c r="H30" s="14"/>
      <c r="I30" s="15">
        <f t="shared" si="3"/>
        <v>0</v>
      </c>
      <c r="J30" s="16"/>
      <c r="K30" s="22">
        <f t="shared" si="2"/>
        <v>0</v>
      </c>
    </row>
    <row r="31" spans="1:11" ht="11.1" customHeight="1" x14ac:dyDescent="0.2">
      <c r="A31" s="7">
        <v>14</v>
      </c>
      <c r="B31" s="8" t="s">
        <v>79</v>
      </c>
      <c r="C31" s="8" t="s">
        <v>80</v>
      </c>
      <c r="D31" s="9" t="s">
        <v>81</v>
      </c>
      <c r="E31" s="10" t="s">
        <v>16</v>
      </c>
      <c r="F31" s="12" t="s">
        <v>17</v>
      </c>
      <c r="G31" s="13">
        <v>18</v>
      </c>
      <c r="H31" s="14"/>
      <c r="I31" s="15">
        <f t="shared" si="3"/>
        <v>0</v>
      </c>
      <c r="J31" s="16"/>
      <c r="K31" s="22">
        <f t="shared" si="2"/>
        <v>0</v>
      </c>
    </row>
    <row r="32" spans="1:11" ht="11.1" customHeight="1" x14ac:dyDescent="0.2">
      <c r="A32" s="7">
        <v>15</v>
      </c>
      <c r="B32" s="8" t="s">
        <v>82</v>
      </c>
      <c r="C32" s="8" t="s">
        <v>83</v>
      </c>
      <c r="D32" s="9" t="s">
        <v>84</v>
      </c>
      <c r="E32" s="10" t="s">
        <v>16</v>
      </c>
      <c r="F32" s="12" t="s">
        <v>17</v>
      </c>
      <c r="G32" s="13">
        <v>18</v>
      </c>
      <c r="H32" s="14"/>
      <c r="I32" s="15">
        <f t="shared" si="3"/>
        <v>0</v>
      </c>
      <c r="J32" s="16"/>
      <c r="K32" s="22">
        <f t="shared" si="2"/>
        <v>0</v>
      </c>
    </row>
    <row r="33" spans="1:11" ht="11.1" customHeight="1" x14ac:dyDescent="0.2">
      <c r="A33" s="7">
        <v>16</v>
      </c>
      <c r="B33" s="8" t="s">
        <v>85</v>
      </c>
      <c r="C33" s="8" t="s">
        <v>86</v>
      </c>
      <c r="D33" s="9" t="s">
        <v>87</v>
      </c>
      <c r="E33" s="10" t="s">
        <v>16</v>
      </c>
      <c r="F33" s="12" t="s">
        <v>17</v>
      </c>
      <c r="G33" s="13">
        <v>12</v>
      </c>
      <c r="H33" s="14"/>
      <c r="I33" s="15">
        <f t="shared" si="3"/>
        <v>0</v>
      </c>
      <c r="J33" s="16"/>
      <c r="K33" s="22">
        <f t="shared" si="2"/>
        <v>0</v>
      </c>
    </row>
    <row r="34" spans="1:11" ht="11.1" customHeight="1" x14ac:dyDescent="0.2">
      <c r="A34" s="7">
        <v>17</v>
      </c>
      <c r="B34" s="8" t="s">
        <v>88</v>
      </c>
      <c r="C34" s="8" t="s">
        <v>89</v>
      </c>
      <c r="D34" s="9" t="s">
        <v>90</v>
      </c>
      <c r="E34" s="10" t="s">
        <v>16</v>
      </c>
      <c r="F34" s="12" t="s">
        <v>17</v>
      </c>
      <c r="G34" s="13">
        <v>12</v>
      </c>
      <c r="H34" s="14"/>
      <c r="I34" s="15">
        <f t="shared" si="3"/>
        <v>0</v>
      </c>
      <c r="J34" s="16"/>
      <c r="K34" s="22">
        <f t="shared" si="2"/>
        <v>0</v>
      </c>
    </row>
    <row r="35" spans="1:11" ht="11.1" customHeight="1" x14ac:dyDescent="0.2">
      <c r="A35" s="7">
        <v>18</v>
      </c>
      <c r="B35" s="8" t="s">
        <v>91</v>
      </c>
      <c r="C35" s="8" t="s">
        <v>92</v>
      </c>
      <c r="D35" s="9" t="s">
        <v>93</v>
      </c>
      <c r="E35" s="10" t="s">
        <v>16</v>
      </c>
      <c r="F35" s="12" t="s">
        <v>17</v>
      </c>
      <c r="G35" s="13">
        <v>24</v>
      </c>
      <c r="H35" s="14"/>
      <c r="I35" s="15">
        <f t="shared" si="3"/>
        <v>0</v>
      </c>
      <c r="J35" s="16"/>
      <c r="K35" s="22">
        <f t="shared" si="2"/>
        <v>0</v>
      </c>
    </row>
    <row r="36" spans="1:11" ht="11.1" customHeight="1" x14ac:dyDescent="0.2">
      <c r="A36" s="7">
        <v>19</v>
      </c>
      <c r="B36" s="8" t="s">
        <v>94</v>
      </c>
      <c r="C36" s="8" t="s">
        <v>95</v>
      </c>
      <c r="D36" s="9" t="s">
        <v>96</v>
      </c>
      <c r="E36" s="10" t="s">
        <v>16</v>
      </c>
      <c r="F36" s="12" t="s">
        <v>17</v>
      </c>
      <c r="G36" s="13">
        <v>28</v>
      </c>
      <c r="H36" s="14"/>
      <c r="I36" s="15">
        <f t="shared" si="3"/>
        <v>0</v>
      </c>
      <c r="J36" s="16"/>
      <c r="K36" s="22">
        <f t="shared" si="2"/>
        <v>0</v>
      </c>
    </row>
    <row r="37" spans="1:11" ht="11.1" customHeight="1" x14ac:dyDescent="0.2">
      <c r="A37" s="7">
        <v>20</v>
      </c>
      <c r="B37" s="8" t="s">
        <v>97</v>
      </c>
      <c r="C37" s="8" t="s">
        <v>98</v>
      </c>
      <c r="D37" s="9" t="s">
        <v>99</v>
      </c>
      <c r="E37" s="10" t="s">
        <v>16</v>
      </c>
      <c r="F37" s="12" t="s">
        <v>17</v>
      </c>
      <c r="G37" s="13">
        <v>24</v>
      </c>
      <c r="H37" s="14"/>
      <c r="I37" s="15">
        <f t="shared" si="3"/>
        <v>0</v>
      </c>
      <c r="J37" s="16"/>
      <c r="K37" s="22">
        <f t="shared" si="2"/>
        <v>0</v>
      </c>
    </row>
    <row r="38" spans="1:11" ht="11.1" customHeight="1" x14ac:dyDescent="0.2">
      <c r="A38" s="7">
        <v>21</v>
      </c>
      <c r="B38" s="8" t="s">
        <v>100</v>
      </c>
      <c r="C38" s="8" t="s">
        <v>101</v>
      </c>
      <c r="D38" s="9" t="s">
        <v>102</v>
      </c>
      <c r="E38" s="10" t="s">
        <v>16</v>
      </c>
      <c r="F38" s="30" t="s">
        <v>177</v>
      </c>
      <c r="G38" s="13">
        <v>18</v>
      </c>
      <c r="H38" s="14"/>
      <c r="I38" s="15">
        <f t="shared" si="3"/>
        <v>0</v>
      </c>
      <c r="J38" s="16"/>
      <c r="K38" s="22">
        <f t="shared" si="2"/>
        <v>0</v>
      </c>
    </row>
    <row r="39" spans="1:11" ht="11.1" customHeight="1" x14ac:dyDescent="0.2">
      <c r="A39" s="7">
        <v>22</v>
      </c>
      <c r="B39" s="8" t="s">
        <v>103</v>
      </c>
      <c r="C39" s="8" t="s">
        <v>104</v>
      </c>
      <c r="D39" s="9" t="s">
        <v>105</v>
      </c>
      <c r="E39" s="10" t="s">
        <v>16</v>
      </c>
      <c r="F39" s="12" t="s">
        <v>17</v>
      </c>
      <c r="G39" s="13">
        <v>20</v>
      </c>
      <c r="H39" s="14"/>
      <c r="I39" s="15">
        <f t="shared" si="3"/>
        <v>0</v>
      </c>
      <c r="J39" s="16"/>
      <c r="K39" s="22">
        <f t="shared" si="2"/>
        <v>0</v>
      </c>
    </row>
    <row r="40" spans="1:11" ht="11.1" customHeight="1" x14ac:dyDescent="0.2">
      <c r="A40" s="7">
        <v>23</v>
      </c>
      <c r="B40" s="8" t="s">
        <v>106</v>
      </c>
      <c r="C40" s="8" t="s">
        <v>107</v>
      </c>
      <c r="D40" s="9" t="s">
        <v>108</v>
      </c>
      <c r="E40" s="10" t="s">
        <v>16</v>
      </c>
      <c r="F40" s="12" t="s">
        <v>17</v>
      </c>
      <c r="G40" s="13">
        <v>24</v>
      </c>
      <c r="H40" s="14"/>
      <c r="I40" s="15">
        <f t="shared" si="3"/>
        <v>0</v>
      </c>
      <c r="J40" s="16"/>
      <c r="K40" s="22">
        <f t="shared" si="2"/>
        <v>0</v>
      </c>
    </row>
    <row r="41" spans="1:11" ht="11.1" customHeight="1" x14ac:dyDescent="0.2">
      <c r="A41" s="7">
        <v>24</v>
      </c>
      <c r="B41" s="8" t="s">
        <v>109</v>
      </c>
      <c r="C41" s="8" t="s">
        <v>110</v>
      </c>
      <c r="D41" s="9" t="s">
        <v>111</v>
      </c>
      <c r="E41" s="10" t="s">
        <v>16</v>
      </c>
      <c r="F41" s="12" t="s">
        <v>17</v>
      </c>
      <c r="G41" s="13">
        <v>18</v>
      </c>
      <c r="H41" s="14"/>
      <c r="I41" s="15">
        <f t="shared" si="3"/>
        <v>0</v>
      </c>
      <c r="J41" s="16"/>
      <c r="K41" s="22">
        <f t="shared" si="2"/>
        <v>0</v>
      </c>
    </row>
    <row r="42" spans="1:11" ht="11.1" customHeight="1" x14ac:dyDescent="0.2">
      <c r="A42" s="7">
        <v>25</v>
      </c>
      <c r="B42" s="8" t="s">
        <v>112</v>
      </c>
      <c r="C42" s="8" t="s">
        <v>113</v>
      </c>
      <c r="D42" s="9" t="s">
        <v>114</v>
      </c>
      <c r="E42" s="10" t="s">
        <v>16</v>
      </c>
      <c r="F42" s="12" t="s">
        <v>17</v>
      </c>
      <c r="G42" s="13">
        <v>15</v>
      </c>
      <c r="H42" s="14"/>
      <c r="I42" s="15">
        <f t="shared" si="3"/>
        <v>0</v>
      </c>
      <c r="J42" s="16"/>
      <c r="K42" s="22">
        <f t="shared" si="2"/>
        <v>0</v>
      </c>
    </row>
    <row r="43" spans="1:11" ht="11.1" customHeight="1" x14ac:dyDescent="0.2">
      <c r="A43" s="7">
        <v>26</v>
      </c>
      <c r="B43" s="8" t="s">
        <v>115</v>
      </c>
      <c r="C43" s="8" t="s">
        <v>116</v>
      </c>
      <c r="D43" s="9" t="s">
        <v>117</v>
      </c>
      <c r="E43" s="10" t="s">
        <v>16</v>
      </c>
      <c r="F43" s="12" t="s">
        <v>17</v>
      </c>
      <c r="G43" s="13">
        <v>24</v>
      </c>
      <c r="H43" s="14"/>
      <c r="I43" s="15">
        <f t="shared" si="3"/>
        <v>0</v>
      </c>
      <c r="J43" s="16"/>
      <c r="K43" s="22">
        <f t="shared" si="2"/>
        <v>0</v>
      </c>
    </row>
    <row r="44" spans="1:11" ht="11.1" customHeight="1" x14ac:dyDescent="0.2">
      <c r="A44" s="7">
        <v>27</v>
      </c>
      <c r="B44" s="8" t="s">
        <v>118</v>
      </c>
      <c r="C44" s="8" t="s">
        <v>119</v>
      </c>
      <c r="D44" s="9" t="s">
        <v>120</v>
      </c>
      <c r="E44" s="10" t="s">
        <v>16</v>
      </c>
      <c r="F44" s="12" t="s">
        <v>17</v>
      </c>
      <c r="G44" s="13">
        <v>24</v>
      </c>
      <c r="H44" s="14"/>
      <c r="I44" s="15">
        <f t="shared" si="3"/>
        <v>0</v>
      </c>
      <c r="J44" s="16"/>
      <c r="K44" s="22">
        <f t="shared" si="2"/>
        <v>0</v>
      </c>
    </row>
    <row r="45" spans="1:11" ht="11.1" customHeight="1" x14ac:dyDescent="0.2">
      <c r="A45" s="7">
        <v>28</v>
      </c>
      <c r="B45" s="8" t="s">
        <v>121</v>
      </c>
      <c r="C45" s="8" t="s">
        <v>122</v>
      </c>
      <c r="D45" s="9" t="s">
        <v>123</v>
      </c>
      <c r="E45" s="10" t="s">
        <v>16</v>
      </c>
      <c r="F45" s="12" t="s">
        <v>17</v>
      </c>
      <c r="G45" s="13">
        <v>15</v>
      </c>
      <c r="H45" s="14"/>
      <c r="I45" s="15">
        <f t="shared" si="3"/>
        <v>0</v>
      </c>
      <c r="J45" s="16"/>
      <c r="K45" s="22">
        <f t="shared" si="2"/>
        <v>0</v>
      </c>
    </row>
    <row r="46" spans="1:11" ht="11.1" customHeight="1" x14ac:dyDescent="0.2">
      <c r="A46" s="7">
        <v>29</v>
      </c>
      <c r="B46" s="8" t="s">
        <v>124</v>
      </c>
      <c r="C46" s="8" t="s">
        <v>125</v>
      </c>
      <c r="D46" s="9" t="s">
        <v>126</v>
      </c>
      <c r="E46" s="10" t="s">
        <v>16</v>
      </c>
      <c r="F46" s="12" t="s">
        <v>17</v>
      </c>
      <c r="G46" s="13">
        <v>15</v>
      </c>
      <c r="H46" s="14"/>
      <c r="I46" s="15">
        <f t="shared" si="3"/>
        <v>0</v>
      </c>
      <c r="J46" s="16"/>
      <c r="K46" s="22">
        <f t="shared" si="2"/>
        <v>0</v>
      </c>
    </row>
    <row r="47" spans="1:11" ht="11.1" customHeight="1" x14ac:dyDescent="0.2">
      <c r="A47" s="7">
        <v>30</v>
      </c>
      <c r="B47" s="8" t="s">
        <v>127</v>
      </c>
      <c r="C47" s="8" t="s">
        <v>128</v>
      </c>
      <c r="D47" s="9" t="s">
        <v>129</v>
      </c>
      <c r="E47" s="10" t="s">
        <v>16</v>
      </c>
      <c r="F47" s="12" t="s">
        <v>17</v>
      </c>
      <c r="G47" s="13">
        <v>66</v>
      </c>
      <c r="H47" s="14"/>
      <c r="I47" s="15">
        <f t="shared" si="3"/>
        <v>0</v>
      </c>
      <c r="J47" s="16"/>
      <c r="K47" s="22">
        <f t="shared" si="2"/>
        <v>0</v>
      </c>
    </row>
    <row r="48" spans="1:11" ht="11.1" customHeight="1" x14ac:dyDescent="0.2">
      <c r="A48" s="7">
        <v>31</v>
      </c>
      <c r="B48" s="8" t="s">
        <v>130</v>
      </c>
      <c r="C48" s="8" t="s">
        <v>131</v>
      </c>
      <c r="D48" s="9" t="s">
        <v>132</v>
      </c>
      <c r="E48" s="10" t="s">
        <v>16</v>
      </c>
      <c r="F48" s="12" t="s">
        <v>17</v>
      </c>
      <c r="G48" s="13">
        <v>32</v>
      </c>
      <c r="H48" s="14"/>
      <c r="I48" s="15">
        <f t="shared" si="3"/>
        <v>0</v>
      </c>
      <c r="J48" s="16"/>
      <c r="K48" s="22">
        <f t="shared" si="2"/>
        <v>0</v>
      </c>
    </row>
    <row r="49" spans="1:11" ht="11.1" customHeight="1" x14ac:dyDescent="0.2">
      <c r="A49" s="7">
        <v>32</v>
      </c>
      <c r="B49" s="8" t="s">
        <v>133</v>
      </c>
      <c r="C49" s="8" t="s">
        <v>134</v>
      </c>
      <c r="D49" s="9" t="s">
        <v>135</v>
      </c>
      <c r="E49" s="10" t="s">
        <v>16</v>
      </c>
      <c r="F49" s="12" t="s">
        <v>17</v>
      </c>
      <c r="G49" s="13">
        <v>24</v>
      </c>
      <c r="H49" s="14"/>
      <c r="I49" s="15">
        <f t="shared" si="3"/>
        <v>0</v>
      </c>
      <c r="J49" s="16"/>
      <c r="K49" s="22">
        <f t="shared" si="2"/>
        <v>0</v>
      </c>
    </row>
    <row r="50" spans="1:11" ht="11.1" customHeight="1" x14ac:dyDescent="0.2">
      <c r="A50" s="7">
        <v>33</v>
      </c>
      <c r="B50" s="8" t="s">
        <v>136</v>
      </c>
      <c r="C50" s="8" t="s">
        <v>137</v>
      </c>
      <c r="D50" s="9" t="s">
        <v>138</v>
      </c>
      <c r="E50" s="10" t="s">
        <v>16</v>
      </c>
      <c r="F50" s="12" t="s">
        <v>17</v>
      </c>
      <c r="G50" s="13">
        <v>20</v>
      </c>
      <c r="H50" s="14"/>
      <c r="I50" s="15">
        <f t="shared" si="3"/>
        <v>0</v>
      </c>
      <c r="J50" s="16"/>
      <c r="K50" s="22">
        <f t="shared" si="2"/>
        <v>0</v>
      </c>
    </row>
    <row r="51" spans="1:11" ht="11.1" customHeight="1" x14ac:dyDescent="0.2">
      <c r="A51" s="7">
        <v>34</v>
      </c>
      <c r="B51" s="8" t="s">
        <v>139</v>
      </c>
      <c r="C51" s="8" t="s">
        <v>140</v>
      </c>
      <c r="D51" s="9" t="s">
        <v>141</v>
      </c>
      <c r="E51" s="10" t="s">
        <v>16</v>
      </c>
      <c r="F51" s="12" t="s">
        <v>17</v>
      </c>
      <c r="G51" s="13">
        <v>15</v>
      </c>
      <c r="H51" s="14"/>
      <c r="I51" s="15">
        <f t="shared" si="3"/>
        <v>0</v>
      </c>
      <c r="J51" s="16"/>
      <c r="K51" s="22">
        <f t="shared" si="2"/>
        <v>0</v>
      </c>
    </row>
    <row r="52" spans="1:11" ht="11.1" customHeight="1" x14ac:dyDescent="0.2">
      <c r="A52" s="7">
        <v>35</v>
      </c>
      <c r="B52" s="8" t="s">
        <v>142</v>
      </c>
      <c r="C52" s="8" t="s">
        <v>143</v>
      </c>
      <c r="D52" s="9" t="s">
        <v>144</v>
      </c>
      <c r="E52" s="10" t="s">
        <v>16</v>
      </c>
      <c r="F52" s="12" t="s">
        <v>17</v>
      </c>
      <c r="G52" s="13">
        <v>15</v>
      </c>
      <c r="H52" s="14"/>
      <c r="I52" s="15">
        <f t="shared" si="3"/>
        <v>0</v>
      </c>
      <c r="J52" s="16"/>
      <c r="K52" s="22">
        <f t="shared" si="2"/>
        <v>0</v>
      </c>
    </row>
    <row r="53" spans="1:11" ht="11.1" customHeight="1" x14ac:dyDescent="0.2">
      <c r="A53" s="7">
        <v>36</v>
      </c>
      <c r="B53" s="8" t="s">
        <v>145</v>
      </c>
      <c r="C53" s="8" t="s">
        <v>146</v>
      </c>
      <c r="D53" s="9" t="s">
        <v>147</v>
      </c>
      <c r="E53" s="10" t="s">
        <v>16</v>
      </c>
      <c r="F53" s="12" t="s">
        <v>17</v>
      </c>
      <c r="G53" s="13">
        <v>15</v>
      </c>
      <c r="H53" s="14"/>
      <c r="I53" s="15">
        <f t="shared" si="3"/>
        <v>0</v>
      </c>
      <c r="J53" s="16"/>
      <c r="K53" s="22">
        <f t="shared" si="2"/>
        <v>0</v>
      </c>
    </row>
    <row r="54" spans="1:11" ht="11.1" customHeight="1" x14ac:dyDescent="0.2">
      <c r="A54" s="7">
        <v>37</v>
      </c>
      <c r="B54" s="8" t="s">
        <v>148</v>
      </c>
      <c r="C54" s="8" t="s">
        <v>149</v>
      </c>
      <c r="D54" s="9" t="s">
        <v>150</v>
      </c>
      <c r="E54" s="10" t="s">
        <v>16</v>
      </c>
      <c r="F54" s="12" t="s">
        <v>17</v>
      </c>
      <c r="G54" s="13">
        <v>18</v>
      </c>
      <c r="H54" s="14"/>
      <c r="I54" s="15">
        <f t="shared" si="3"/>
        <v>0</v>
      </c>
      <c r="J54" s="16"/>
      <c r="K54" s="22">
        <f t="shared" si="2"/>
        <v>0</v>
      </c>
    </row>
    <row r="55" spans="1:11" ht="11.1" customHeight="1" x14ac:dyDescent="0.2">
      <c r="A55" s="7">
        <v>38</v>
      </c>
      <c r="B55" s="8" t="s">
        <v>151</v>
      </c>
      <c r="C55" s="8" t="s">
        <v>152</v>
      </c>
      <c r="D55" s="9" t="s">
        <v>153</v>
      </c>
      <c r="E55" s="10" t="s">
        <v>16</v>
      </c>
      <c r="F55" s="12" t="s">
        <v>177</v>
      </c>
      <c r="G55" s="13">
        <v>18</v>
      </c>
      <c r="H55" s="14"/>
      <c r="I55" s="15">
        <f t="shared" si="3"/>
        <v>0</v>
      </c>
      <c r="J55" s="16"/>
      <c r="K55" s="22">
        <f t="shared" si="2"/>
        <v>0</v>
      </c>
    </row>
    <row r="56" spans="1:11" ht="11.1" customHeight="1" x14ac:dyDescent="0.2">
      <c r="A56" s="7">
        <v>39</v>
      </c>
      <c r="B56" s="8" t="s">
        <v>154</v>
      </c>
      <c r="C56" s="8" t="s">
        <v>155</v>
      </c>
      <c r="D56" s="9" t="s">
        <v>156</v>
      </c>
      <c r="E56" s="10" t="s">
        <v>16</v>
      </c>
      <c r="F56" s="12" t="s">
        <v>17</v>
      </c>
      <c r="G56" s="13">
        <v>24</v>
      </c>
      <c r="H56" s="14"/>
      <c r="I56" s="15">
        <f t="shared" si="3"/>
        <v>0</v>
      </c>
      <c r="J56" s="16"/>
      <c r="K56" s="22">
        <f t="shared" si="2"/>
        <v>0</v>
      </c>
    </row>
    <row r="57" spans="1:11" ht="11.1" customHeight="1" x14ac:dyDescent="0.2">
      <c r="A57" s="7">
        <v>40</v>
      </c>
      <c r="B57" s="8" t="s">
        <v>157</v>
      </c>
      <c r="C57" s="8" t="s">
        <v>158</v>
      </c>
      <c r="D57" s="9" t="s">
        <v>159</v>
      </c>
      <c r="E57" s="10" t="s">
        <v>16</v>
      </c>
      <c r="F57" s="12" t="s">
        <v>17</v>
      </c>
      <c r="G57" s="13">
        <v>18</v>
      </c>
      <c r="H57" s="14"/>
      <c r="I57" s="15">
        <f t="shared" si="3"/>
        <v>0</v>
      </c>
      <c r="J57" s="16"/>
      <c r="K57" s="22">
        <f t="shared" si="2"/>
        <v>0</v>
      </c>
    </row>
    <row r="58" spans="1:11" ht="11.1" customHeight="1" x14ac:dyDescent="0.2">
      <c r="A58" s="7">
        <v>41</v>
      </c>
      <c r="B58" s="8" t="s">
        <v>160</v>
      </c>
      <c r="C58" s="8" t="s">
        <v>161</v>
      </c>
      <c r="D58" s="9" t="s">
        <v>162</v>
      </c>
      <c r="E58" s="10" t="s">
        <v>16</v>
      </c>
      <c r="F58" s="12" t="s">
        <v>17</v>
      </c>
      <c r="G58" s="13">
        <v>15</v>
      </c>
      <c r="H58" s="14"/>
      <c r="I58" s="15">
        <f t="shared" si="3"/>
        <v>0</v>
      </c>
      <c r="J58" s="16"/>
      <c r="K58" s="22">
        <f t="shared" si="2"/>
        <v>0</v>
      </c>
    </row>
    <row r="59" spans="1:11" ht="11.1" customHeight="1" x14ac:dyDescent="0.2">
      <c r="A59" s="7">
        <v>42</v>
      </c>
      <c r="B59" s="8" t="s">
        <v>163</v>
      </c>
      <c r="C59" s="8" t="s">
        <v>164</v>
      </c>
      <c r="D59" s="9" t="s">
        <v>165</v>
      </c>
      <c r="E59" s="10" t="s">
        <v>16</v>
      </c>
      <c r="F59" s="12" t="s">
        <v>17</v>
      </c>
      <c r="G59" s="13">
        <v>27</v>
      </c>
      <c r="H59" s="14"/>
      <c r="I59" s="15">
        <f t="shared" si="3"/>
        <v>0</v>
      </c>
      <c r="J59" s="16"/>
      <c r="K59" s="22">
        <f t="shared" si="2"/>
        <v>0</v>
      </c>
    </row>
    <row r="60" spans="1:11" ht="11.1" customHeight="1" x14ac:dyDescent="0.2">
      <c r="A60" s="7">
        <v>43</v>
      </c>
      <c r="B60" s="8" t="s">
        <v>174</v>
      </c>
      <c r="C60" s="8" t="s">
        <v>175</v>
      </c>
      <c r="D60" s="9" t="s">
        <v>176</v>
      </c>
      <c r="E60" s="10" t="s">
        <v>16</v>
      </c>
      <c r="F60" s="12" t="s">
        <v>17</v>
      </c>
      <c r="G60" s="13">
        <v>27</v>
      </c>
      <c r="H60" s="14"/>
      <c r="I60" s="15">
        <f t="shared" si="3"/>
        <v>0</v>
      </c>
      <c r="J60" s="16"/>
      <c r="K60" s="22">
        <f t="shared" si="2"/>
        <v>0</v>
      </c>
    </row>
    <row r="61" spans="1:11" ht="12.95" customHeight="1" x14ac:dyDescent="0.2">
      <c r="A61" s="46" t="s">
        <v>166</v>
      </c>
      <c r="B61" s="46"/>
      <c r="C61" s="46"/>
      <c r="D61" s="46"/>
      <c r="E61" s="11"/>
      <c r="F61" s="17"/>
      <c r="G61" s="18"/>
      <c r="H61" s="19">
        <f>SUM(H18:H60)</f>
        <v>0</v>
      </c>
      <c r="I61" s="28">
        <f>SUM(I18:I60)</f>
        <v>0</v>
      </c>
      <c r="J61" s="20">
        <f>SUM(J18:J60)</f>
        <v>0</v>
      </c>
      <c r="K61" s="29">
        <f>SUM(K18:K60)</f>
        <v>0</v>
      </c>
    </row>
    <row r="62" spans="1:11" ht="12.95" customHeight="1" x14ac:dyDescent="0.2">
      <c r="A62" s="46" t="s">
        <v>167</v>
      </c>
      <c r="B62" s="46"/>
      <c r="C62" s="46"/>
      <c r="D62" s="46"/>
      <c r="E62" s="11"/>
      <c r="F62" s="17"/>
      <c r="G62" s="18"/>
      <c r="H62" s="19">
        <f>H61+H16+H13+H10</f>
        <v>0</v>
      </c>
      <c r="I62" s="28">
        <f>I61+I16+I13+I10</f>
        <v>0</v>
      </c>
      <c r="J62" s="20">
        <f>J61+J16+J13+J10</f>
        <v>0</v>
      </c>
      <c r="K62" s="29">
        <f>K61+K16+K13+K10</f>
        <v>0</v>
      </c>
    </row>
    <row r="63" spans="1:11" s="1" customFormat="1" ht="12" customHeight="1" x14ac:dyDescent="0.2">
      <c r="A63" s="47" t="s">
        <v>168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1:11" s="31" customFormat="1" ht="21" customHeight="1" x14ac:dyDescent="0.2">
      <c r="A64" s="48" t="s">
        <v>180</v>
      </c>
      <c r="B64" s="48"/>
      <c r="C64" s="48"/>
      <c r="D64" s="48"/>
      <c r="E64" s="48"/>
      <c r="F64" s="21" t="s">
        <v>181</v>
      </c>
      <c r="G64" s="21"/>
      <c r="H64" s="21"/>
      <c r="I64" s="21"/>
      <c r="J64" s="21"/>
      <c r="K64" s="21"/>
    </row>
    <row r="65" spans="1:11" s="1" customFormat="1" ht="20.100000000000001" customHeight="1" x14ac:dyDescent="0.2">
      <c r="A65" s="48" t="s">
        <v>169</v>
      </c>
      <c r="B65" s="48"/>
      <c r="C65" s="48"/>
      <c r="D65" s="48"/>
      <c r="E65" s="48"/>
      <c r="F65" s="47" t="s">
        <v>170</v>
      </c>
      <c r="G65" s="47"/>
      <c r="H65" s="47"/>
      <c r="I65" s="47"/>
      <c r="J65" s="47"/>
      <c r="K65" s="47"/>
    </row>
  </sheetData>
  <mergeCells count="15">
    <mergeCell ref="A62:D62"/>
    <mergeCell ref="A63:K63"/>
    <mergeCell ref="A64:E64"/>
    <mergeCell ref="A65:E65"/>
    <mergeCell ref="F65:K65"/>
    <mergeCell ref="A13:D13"/>
    <mergeCell ref="A14:K14"/>
    <mergeCell ref="A16:D16"/>
    <mergeCell ref="A17:K17"/>
    <mergeCell ref="A61:D61"/>
    <mergeCell ref="F1:K1"/>
    <mergeCell ref="F2:K2"/>
    <mergeCell ref="A4:K4"/>
    <mergeCell ref="A10:D10"/>
    <mergeCell ref="A11:K11"/>
  </mergeCells>
  <phoneticPr fontId="0" type="noConversion"/>
  <pageMargins left="0.39370078740157483" right="0.39370078740157483" top="0.39370078740157483" bottom="0.39370078740157483" header="0" footer="0"/>
  <pageSetup paperSize="9" scale="6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Вячеславовна Череданова</cp:lastModifiedBy>
  <cp:lastPrinted>2025-06-16T13:30:41Z</cp:lastPrinted>
  <dcterms:modified xsi:type="dcterms:W3CDTF">2025-07-16T08:51:54Z</dcterms:modified>
</cp:coreProperties>
</file>