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Отдел маркетинга\KIROVIT\KIROVIT План\"/>
    </mc:Choice>
  </mc:AlternateContent>
  <xr:revisionPtr revIDLastSave="0" documentId="13_ncr:1_{90264953-4CD3-4AB6-AE9D-60F0967D9B6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Общая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0" i="1" l="1"/>
  <c r="G59" i="1"/>
  <c r="G51" i="1"/>
  <c r="H47" i="1" l="1"/>
  <c r="J54" i="1" l="1"/>
  <c r="J55" i="1"/>
  <c r="J56" i="1"/>
  <c r="J57" i="1"/>
  <c r="J58" i="1"/>
  <c r="J53" i="1"/>
  <c r="H54" i="1"/>
  <c r="H55" i="1"/>
  <c r="H56" i="1"/>
  <c r="H57" i="1"/>
  <c r="H58" i="1"/>
  <c r="H53" i="1"/>
  <c r="J49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50" i="1"/>
  <c r="J8" i="1"/>
  <c r="H8" i="1"/>
  <c r="J59" i="1" l="1"/>
  <c r="H59" i="1"/>
  <c r="J51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8" i="1"/>
  <c r="H49" i="1"/>
  <c r="H50" i="1"/>
  <c r="J60" i="1" l="1"/>
  <c r="H51" i="1"/>
  <c r="H60" i="1" s="1"/>
  <c r="K51" i="1" l="1"/>
  <c r="I51" i="1"/>
  <c r="K59" i="1"/>
  <c r="I59" i="1"/>
  <c r="K60" i="1" l="1"/>
  <c r="I60" i="1"/>
</calcChain>
</file>

<file path=xl/sharedStrings.xml><?xml version="1.0" encoding="utf-8"?>
<sst xmlns="http://schemas.openxmlformats.org/spreadsheetml/2006/main" count="69" uniqueCount="68">
  <si>
    <t>Согласовано:</t>
  </si>
  <si>
    <t>Унитаз-компакт "Престиж"</t>
  </si>
  <si>
    <t>Наименование продукции</t>
  </si>
  <si>
    <t>Заявка от покупателя</t>
  </si>
  <si>
    <t>Скорректированная заявка от "Кировской керамики"</t>
  </si>
  <si>
    <t>Итого общая заявка на месяц, шт</t>
  </si>
  <si>
    <t xml:space="preserve">                       </t>
  </si>
  <si>
    <t>Унитазы-компакты</t>
  </si>
  <si>
    <t>Итого унитазов-компактов:</t>
  </si>
  <si>
    <t>Всего единиц:</t>
  </si>
  <si>
    <t>Кол-во на поддоне</t>
  </si>
  <si>
    <t>№ п/п</t>
  </si>
  <si>
    <t>Мебельные умывальники</t>
  </si>
  <si>
    <t>Биде "Омега/Олимп"</t>
  </si>
  <si>
    <t>Унитаз-компакт "Домино (К)"</t>
  </si>
  <si>
    <t>Биде "Домино/Престиж"</t>
  </si>
  <si>
    <t xml:space="preserve">  Заказ на поставку сантехники тм KIROVIT </t>
  </si>
  <si>
    <t xml:space="preserve">Умывальник "Гамма 560" </t>
  </si>
  <si>
    <t>Умывальник "Капри 550"</t>
  </si>
  <si>
    <t>Умывальник "Классик 650"</t>
  </si>
  <si>
    <t>Умывальник "Классик 800"</t>
  </si>
  <si>
    <t>Умывальник "Классик 1050"</t>
  </si>
  <si>
    <t>Умывальник "Классик 1200"</t>
  </si>
  <si>
    <t>Умывальник "Классик" угловой</t>
  </si>
  <si>
    <t>Умывальник "Купер 650"</t>
  </si>
  <si>
    <t>Умывальник "Модерн 1050"</t>
  </si>
  <si>
    <t>Умывальник "Олимпия 560"</t>
  </si>
  <si>
    <t>Умывальник "Олимпия 600"</t>
  </si>
  <si>
    <t>Умывальник "Олимпия 800"</t>
  </si>
  <si>
    <t>Умывальник "Оскар 650"</t>
  </si>
  <si>
    <t>Умывальник "Оскар 750"</t>
  </si>
  <si>
    <t>Умывальник "Оскар 850"</t>
  </si>
  <si>
    <t>Умывальник "Оскар 1050"</t>
  </si>
  <si>
    <t>Умывальник "Стиль 650"</t>
  </si>
  <si>
    <t>Умывальник "Стиль 750"</t>
  </si>
  <si>
    <t>Умывальник "Стиль 850"</t>
  </si>
  <si>
    <t>Умывальник "Стиль 1050"</t>
  </si>
  <si>
    <t>Умывальник "Фостер 600"</t>
  </si>
  <si>
    <t>Умывальник "Фостер 700"</t>
  </si>
  <si>
    <t>Умывальник "Фостер 800"</t>
  </si>
  <si>
    <t>Умывальник "Фостер 800 П"</t>
  </si>
  <si>
    <t>Умывальник "Фостер 1000"</t>
  </si>
  <si>
    <t xml:space="preserve">Умывальник "Элвис 850"    </t>
  </si>
  <si>
    <t xml:space="preserve">Умывальник "Элвис 1050"    </t>
  </si>
  <si>
    <t>Умывальник "Элеганс 750"</t>
  </si>
  <si>
    <t>Умывальник "Элеганс 850"</t>
  </si>
  <si>
    <t>Умывальник "Элеганс 1050"</t>
  </si>
  <si>
    <t>Умывальник "Купер 560"</t>
  </si>
  <si>
    <t>Умывальник "Купер 650" приставной</t>
  </si>
  <si>
    <t>Умывальник "Модерн 850"</t>
  </si>
  <si>
    <t>Умывальник "Фостер 450"</t>
  </si>
  <si>
    <t xml:space="preserve">Умывальник "Дуглас 1050"  </t>
  </si>
  <si>
    <t xml:space="preserve">Умывальник "Дуглас 850"  </t>
  </si>
  <si>
    <t xml:space="preserve">Умывальник "Дуглас 750"  </t>
  </si>
  <si>
    <t>Умывальник "Леонардо 1050"</t>
  </si>
  <si>
    <t>Унитаз-компакт "Элеганс"</t>
  </si>
  <si>
    <t>Умывальник "Гамма 600"</t>
  </si>
  <si>
    <t>Умывальник "Олимп 570"</t>
  </si>
  <si>
    <t>Умывальник "Леонардо 700"</t>
  </si>
  <si>
    <t>Унитаз-компакт "Галант"</t>
  </si>
  <si>
    <t>Умывальник "Фостер 500"</t>
  </si>
  <si>
    <t>Кол-во поддонов по заявке</t>
  </si>
  <si>
    <t>штрих-код</t>
  </si>
  <si>
    <t>Умывальник "Престиж"600</t>
  </si>
  <si>
    <t xml:space="preserve">      на __________ 2022 г. от ____________________</t>
  </si>
  <si>
    <t>Итого умывальников:</t>
  </si>
  <si>
    <t>Туркина Е.В.</t>
  </si>
  <si>
    <t xml:space="preserve">И.о. начальника ОРиМ АО "Кировская керамика"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</si>
</sst>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1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theme="5" tint="-0.249977111117893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6" fillId="3" borderId="10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0" fontId="0" fillId="0" borderId="0" xfId="0" applyAlignment="1"/>
    <xf numFmtId="0" fontId="7" fillId="0" borderId="0" xfId="0" applyFont="1" applyAlignment="1"/>
    <xf numFmtId="0" fontId="2" fillId="0" borderId="0" xfId="0" applyFont="1" applyAlignment="1"/>
    <xf numFmtId="164" fontId="2" fillId="5" borderId="2" xfId="0" applyNumberFormat="1" applyFont="1" applyFill="1" applyBorder="1" applyAlignment="1">
      <alignment horizontal="center" vertical="center" wrapText="1"/>
    </xf>
    <xf numFmtId="165" fontId="2" fillId="5" borderId="2" xfId="0" applyNumberFormat="1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1" xfId="0" applyNumberFormat="1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left" vertical="center"/>
    </xf>
    <xf numFmtId="1" fontId="2" fillId="0" borderId="1" xfId="0" applyNumberFormat="1" applyFont="1" applyBorder="1" applyAlignment="1">
      <alignment horizontal="left" vertical="center" wrapText="1"/>
    </xf>
    <xf numFmtId="1" fontId="2" fillId="0" borderId="3" xfId="0" applyNumberFormat="1" applyFont="1" applyBorder="1" applyAlignment="1">
      <alignment horizontal="left" vertical="center" wrapText="1"/>
    </xf>
    <xf numFmtId="1" fontId="2" fillId="0" borderId="12" xfId="0" applyNumberFormat="1" applyFont="1" applyBorder="1" applyAlignment="1">
      <alignment horizontal="left" vertical="center" wrapText="1"/>
    </xf>
    <xf numFmtId="0" fontId="0" fillId="2" borderId="0" xfId="0" applyFill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4" borderId="13" xfId="0" applyFont="1" applyFill="1" applyBorder="1" applyAlignment="1">
      <alignment horizontal="right" vertical="center" wrapText="1"/>
    </xf>
    <xf numFmtId="0" fontId="10" fillId="0" borderId="15" xfId="0" applyFont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46593</xdr:rowOff>
    </xdr:from>
    <xdr:to>
      <xdr:col>4</xdr:col>
      <xdr:colOff>1577389</xdr:colOff>
      <xdr:row>4</xdr:row>
      <xdr:rowOff>18499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95350" y="46593"/>
          <a:ext cx="3149014" cy="733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6"/>
  <sheetViews>
    <sheetView tabSelected="1" topLeftCell="A43" workbookViewId="0">
      <selection activeCell="G61" sqref="G61"/>
    </sheetView>
  </sheetViews>
  <sheetFormatPr defaultRowHeight="15" x14ac:dyDescent="0.25"/>
  <cols>
    <col min="2" max="2" width="4.140625" customWidth="1"/>
    <col min="3" max="3" width="6.7109375" customWidth="1"/>
    <col min="4" max="4" width="17" customWidth="1"/>
    <col min="5" max="5" width="37.85546875" customWidth="1"/>
    <col min="6" max="6" width="11.5703125" customWidth="1"/>
    <col min="7" max="8" width="14" customWidth="1"/>
    <col min="9" max="9" width="23.140625" customWidth="1"/>
    <col min="10" max="10" width="14" customWidth="1"/>
    <col min="11" max="11" width="14.42578125" customWidth="1"/>
  </cols>
  <sheetData>
    <row r="1" spans="1:12" x14ac:dyDescent="0.25">
      <c r="A1" s="42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20.25" customHeight="1" x14ac:dyDescent="0.25">
      <c r="A2" s="42"/>
      <c r="B2" s="30"/>
      <c r="C2" s="4" t="s">
        <v>6</v>
      </c>
      <c r="D2" s="4"/>
      <c r="E2" s="4"/>
      <c r="F2" s="49" t="s">
        <v>16</v>
      </c>
      <c r="G2" s="50"/>
      <c r="H2" s="50"/>
      <c r="I2" s="50"/>
      <c r="J2" s="50"/>
      <c r="K2" s="50"/>
      <c r="L2" s="30"/>
    </row>
    <row r="3" spans="1:12" ht="16.5" customHeight="1" x14ac:dyDescent="0.3">
      <c r="A3" s="42"/>
      <c r="B3" s="30"/>
      <c r="C3" s="30"/>
      <c r="D3" s="5"/>
      <c r="E3" s="5"/>
      <c r="F3" s="51" t="s">
        <v>64</v>
      </c>
      <c r="G3" s="52"/>
      <c r="H3" s="52"/>
      <c r="I3" s="52"/>
      <c r="J3" s="52"/>
      <c r="K3" s="52"/>
      <c r="L3" s="30"/>
    </row>
    <row r="4" spans="1:12" ht="8.25" customHeight="1" x14ac:dyDescent="0.3">
      <c r="A4" s="42"/>
      <c r="B4" s="1"/>
      <c r="C4" s="1"/>
      <c r="D4" s="30"/>
      <c r="E4" s="30"/>
      <c r="F4" s="1"/>
      <c r="G4" s="30"/>
      <c r="H4" s="30"/>
      <c r="I4" s="30"/>
      <c r="J4" s="30"/>
      <c r="K4" s="30"/>
      <c r="L4" s="30"/>
    </row>
    <row r="5" spans="1:12" ht="15.75" thickBot="1" x14ac:dyDescent="0.3">
      <c r="A5" s="42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2" ht="62.25" customHeight="1" thickBot="1" x14ac:dyDescent="0.3">
      <c r="A6" s="42"/>
      <c r="B6" s="30"/>
      <c r="C6" s="6" t="s">
        <v>11</v>
      </c>
      <c r="D6" s="9" t="s">
        <v>62</v>
      </c>
      <c r="E6" s="9" t="s">
        <v>2</v>
      </c>
      <c r="F6" s="7" t="s">
        <v>10</v>
      </c>
      <c r="G6" s="7" t="s">
        <v>3</v>
      </c>
      <c r="H6" s="7" t="s">
        <v>61</v>
      </c>
      <c r="I6" s="7" t="s">
        <v>4</v>
      </c>
      <c r="J6" s="7" t="s">
        <v>61</v>
      </c>
      <c r="K6" s="8" t="s">
        <v>5</v>
      </c>
      <c r="L6" s="30"/>
    </row>
    <row r="7" spans="1:12" ht="19.5" customHeight="1" thickBot="1" x14ac:dyDescent="0.3">
      <c r="A7" s="42"/>
      <c r="B7" s="30"/>
      <c r="C7" s="43" t="s">
        <v>12</v>
      </c>
      <c r="D7" s="44"/>
      <c r="E7" s="44"/>
      <c r="F7" s="44"/>
      <c r="G7" s="44"/>
      <c r="H7" s="44"/>
      <c r="I7" s="44"/>
      <c r="J7" s="44"/>
      <c r="K7" s="45"/>
      <c r="L7" s="30"/>
    </row>
    <row r="8" spans="1:12" ht="20.25" customHeight="1" x14ac:dyDescent="0.25">
      <c r="A8" s="42"/>
      <c r="B8" s="30"/>
      <c r="C8" s="10">
        <v>1</v>
      </c>
      <c r="D8" s="35">
        <v>4620008198989</v>
      </c>
      <c r="E8" s="20" t="s">
        <v>17</v>
      </c>
      <c r="F8" s="10">
        <v>28</v>
      </c>
      <c r="G8" s="10"/>
      <c r="H8" s="27">
        <f>G8/F8</f>
        <v>0</v>
      </c>
      <c r="I8" s="10"/>
      <c r="J8" s="27">
        <f>I8/F8</f>
        <v>0</v>
      </c>
      <c r="K8" s="10"/>
      <c r="L8" s="30"/>
    </row>
    <row r="9" spans="1:12" ht="20.25" customHeight="1" x14ac:dyDescent="0.25">
      <c r="A9" s="42"/>
      <c r="B9" s="30"/>
      <c r="C9" s="10">
        <v>2</v>
      </c>
      <c r="D9" s="35">
        <v>4630055550043</v>
      </c>
      <c r="E9" s="20" t="s">
        <v>56</v>
      </c>
      <c r="F9" s="10">
        <v>24</v>
      </c>
      <c r="G9" s="10"/>
      <c r="H9" s="27">
        <f t="shared" ref="H9:H50" si="0">G9/F9</f>
        <v>0</v>
      </c>
      <c r="I9" s="10"/>
      <c r="J9" s="27">
        <f t="shared" ref="J9:J50" si="1">I9/F9</f>
        <v>0</v>
      </c>
      <c r="K9" s="10"/>
      <c r="L9" s="30"/>
    </row>
    <row r="10" spans="1:12" ht="20.25" customHeight="1" x14ac:dyDescent="0.25">
      <c r="A10" s="42"/>
      <c r="B10" s="30"/>
      <c r="C10" s="10">
        <v>3</v>
      </c>
      <c r="D10" s="35">
        <v>4630055550418</v>
      </c>
      <c r="E10" s="20" t="s">
        <v>53</v>
      </c>
      <c r="F10" s="10">
        <v>15</v>
      </c>
      <c r="G10" s="10"/>
      <c r="H10" s="27">
        <f t="shared" si="0"/>
        <v>0</v>
      </c>
      <c r="I10" s="10"/>
      <c r="J10" s="27">
        <f t="shared" si="1"/>
        <v>0</v>
      </c>
      <c r="K10" s="10"/>
      <c r="L10" s="30"/>
    </row>
    <row r="11" spans="1:12" ht="20.25" customHeight="1" x14ac:dyDescent="0.25">
      <c r="A11" s="42"/>
      <c r="B11" s="30"/>
      <c r="C11" s="10">
        <v>4</v>
      </c>
      <c r="D11" s="35">
        <v>4640021067901</v>
      </c>
      <c r="E11" s="20" t="s">
        <v>52</v>
      </c>
      <c r="F11" s="10">
        <v>15</v>
      </c>
      <c r="G11" s="10"/>
      <c r="H11" s="27">
        <f t="shared" si="0"/>
        <v>0</v>
      </c>
      <c r="I11" s="10"/>
      <c r="J11" s="27">
        <f t="shared" si="1"/>
        <v>0</v>
      </c>
      <c r="K11" s="10"/>
      <c r="L11" s="30"/>
    </row>
    <row r="12" spans="1:12" ht="20.25" customHeight="1" x14ac:dyDescent="0.25">
      <c r="A12" s="42"/>
      <c r="B12" s="30"/>
      <c r="C12" s="10">
        <v>5</v>
      </c>
      <c r="D12" s="35">
        <v>4640021067918</v>
      </c>
      <c r="E12" s="20" t="s">
        <v>51</v>
      </c>
      <c r="F12" s="10">
        <v>15</v>
      </c>
      <c r="G12" s="10"/>
      <c r="H12" s="27">
        <f t="shared" si="0"/>
        <v>0</v>
      </c>
      <c r="I12" s="10"/>
      <c r="J12" s="27">
        <f t="shared" si="1"/>
        <v>0</v>
      </c>
      <c r="K12" s="10"/>
      <c r="L12" s="30"/>
    </row>
    <row r="13" spans="1:12" ht="20.25" customHeight="1" x14ac:dyDescent="0.25">
      <c r="A13" s="42"/>
      <c r="B13" s="30"/>
      <c r="C13" s="10">
        <v>6</v>
      </c>
      <c r="D13" s="36">
        <v>4620008199344</v>
      </c>
      <c r="E13" s="20" t="s">
        <v>18</v>
      </c>
      <c r="F13" s="13">
        <v>32</v>
      </c>
      <c r="G13" s="13"/>
      <c r="H13" s="27">
        <f t="shared" si="0"/>
        <v>0</v>
      </c>
      <c r="I13" s="13"/>
      <c r="J13" s="27">
        <f t="shared" si="1"/>
        <v>0</v>
      </c>
      <c r="K13" s="13"/>
      <c r="L13" s="30"/>
    </row>
    <row r="14" spans="1:12" ht="20.25" customHeight="1" x14ac:dyDescent="0.25">
      <c r="A14" s="42"/>
      <c r="B14" s="30"/>
      <c r="C14" s="10">
        <v>7</v>
      </c>
      <c r="D14" s="36">
        <v>4640021061268</v>
      </c>
      <c r="E14" s="20" t="s">
        <v>19</v>
      </c>
      <c r="F14" s="13">
        <v>24</v>
      </c>
      <c r="G14" s="13"/>
      <c r="H14" s="27">
        <f t="shared" si="0"/>
        <v>0</v>
      </c>
      <c r="I14" s="13"/>
      <c r="J14" s="27">
        <f t="shared" si="1"/>
        <v>0</v>
      </c>
      <c r="K14" s="13"/>
      <c r="L14" s="30"/>
    </row>
    <row r="15" spans="1:12" ht="20.25" customHeight="1" x14ac:dyDescent="0.25">
      <c r="A15" s="42"/>
      <c r="B15" s="30"/>
      <c r="C15" s="10">
        <v>8</v>
      </c>
      <c r="D15" s="37">
        <v>4620008198941</v>
      </c>
      <c r="E15" s="20" t="s">
        <v>20</v>
      </c>
      <c r="F15" s="17">
        <v>15</v>
      </c>
      <c r="G15" s="19"/>
      <c r="H15" s="27">
        <f t="shared" si="0"/>
        <v>0</v>
      </c>
      <c r="I15" s="17"/>
      <c r="J15" s="27">
        <f t="shared" si="1"/>
        <v>0</v>
      </c>
      <c r="K15" s="19"/>
      <c r="L15" s="30"/>
    </row>
    <row r="16" spans="1:12" ht="20.25" customHeight="1" x14ac:dyDescent="0.25">
      <c r="A16" s="42"/>
      <c r="B16" s="30"/>
      <c r="C16" s="10">
        <v>9</v>
      </c>
      <c r="D16" s="35">
        <v>4640021060926</v>
      </c>
      <c r="E16" s="20" t="s">
        <v>21</v>
      </c>
      <c r="F16" s="10">
        <v>15</v>
      </c>
      <c r="G16" s="10"/>
      <c r="H16" s="27">
        <f t="shared" si="0"/>
        <v>0</v>
      </c>
      <c r="I16" s="10"/>
      <c r="J16" s="27">
        <f t="shared" si="1"/>
        <v>0</v>
      </c>
      <c r="K16" s="10"/>
      <c r="L16" s="30"/>
    </row>
    <row r="17" spans="1:12" ht="20.25" customHeight="1" x14ac:dyDescent="0.25">
      <c r="A17" s="42"/>
      <c r="B17" s="30"/>
      <c r="C17" s="10">
        <v>10</v>
      </c>
      <c r="D17" s="36">
        <v>4640021060957</v>
      </c>
      <c r="E17" s="20" t="s">
        <v>22</v>
      </c>
      <c r="F17" s="13">
        <v>15</v>
      </c>
      <c r="G17" s="13"/>
      <c r="H17" s="27">
        <f t="shared" si="0"/>
        <v>0</v>
      </c>
      <c r="I17" s="13"/>
      <c r="J17" s="27">
        <f t="shared" si="1"/>
        <v>0</v>
      </c>
      <c r="K17" s="13"/>
      <c r="L17" s="30"/>
    </row>
    <row r="18" spans="1:12" ht="20.25" customHeight="1" x14ac:dyDescent="0.25">
      <c r="A18" s="42"/>
      <c r="B18" s="30"/>
      <c r="C18" s="10">
        <v>11</v>
      </c>
      <c r="D18" s="36">
        <v>4640021063071</v>
      </c>
      <c r="E18" s="20" t="s">
        <v>23</v>
      </c>
      <c r="F18" s="13">
        <v>24</v>
      </c>
      <c r="G18" s="13"/>
      <c r="H18" s="27">
        <f t="shared" si="0"/>
        <v>0</v>
      </c>
      <c r="I18" s="13"/>
      <c r="J18" s="27">
        <f t="shared" si="1"/>
        <v>0</v>
      </c>
      <c r="K18" s="13"/>
      <c r="L18" s="30"/>
    </row>
    <row r="19" spans="1:12" ht="20.25" customHeight="1" x14ac:dyDescent="0.25">
      <c r="A19" s="42"/>
      <c r="B19" s="30"/>
      <c r="C19" s="10">
        <v>12</v>
      </c>
      <c r="D19" s="36">
        <v>4640021065914</v>
      </c>
      <c r="E19" s="20" t="s">
        <v>47</v>
      </c>
      <c r="F19" s="13">
        <v>28</v>
      </c>
      <c r="G19" s="13"/>
      <c r="H19" s="27">
        <f t="shared" si="0"/>
        <v>0</v>
      </c>
      <c r="I19" s="13"/>
      <c r="J19" s="27">
        <f t="shared" si="1"/>
        <v>0</v>
      </c>
      <c r="K19" s="13"/>
      <c r="L19" s="30"/>
    </row>
    <row r="20" spans="1:12" ht="20.25" customHeight="1" x14ac:dyDescent="0.25">
      <c r="A20" s="42"/>
      <c r="B20" s="30"/>
      <c r="C20" s="10">
        <v>13</v>
      </c>
      <c r="D20" s="36">
        <v>4640021065488</v>
      </c>
      <c r="E20" s="20" t="s">
        <v>24</v>
      </c>
      <c r="F20" s="13">
        <v>24</v>
      </c>
      <c r="G20" s="13"/>
      <c r="H20" s="27">
        <f t="shared" si="0"/>
        <v>0</v>
      </c>
      <c r="I20" s="13"/>
      <c r="J20" s="27">
        <f t="shared" si="1"/>
        <v>0</v>
      </c>
      <c r="K20" s="13"/>
      <c r="L20" s="30"/>
    </row>
    <row r="21" spans="1:12" ht="20.25" customHeight="1" x14ac:dyDescent="0.25">
      <c r="A21" s="42"/>
      <c r="B21" s="30"/>
      <c r="C21" s="10">
        <v>14</v>
      </c>
      <c r="D21" s="36">
        <v>4640021065969</v>
      </c>
      <c r="E21" s="20" t="s">
        <v>48</v>
      </c>
      <c r="F21" s="13">
        <v>24</v>
      </c>
      <c r="G21" s="13"/>
      <c r="H21" s="27">
        <f t="shared" si="0"/>
        <v>0</v>
      </c>
      <c r="I21" s="13"/>
      <c r="J21" s="27">
        <f t="shared" si="1"/>
        <v>0</v>
      </c>
      <c r="K21" s="13"/>
      <c r="L21" s="30"/>
    </row>
    <row r="22" spans="1:12" ht="20.25" customHeight="1" x14ac:dyDescent="0.25">
      <c r="A22" s="42"/>
      <c r="B22" s="30"/>
      <c r="C22" s="10">
        <v>15</v>
      </c>
      <c r="D22" s="36">
        <v>4630055556205</v>
      </c>
      <c r="E22" s="20" t="s">
        <v>58</v>
      </c>
      <c r="F22" s="13">
        <v>18</v>
      </c>
      <c r="G22" s="13"/>
      <c r="H22" s="27">
        <f t="shared" si="0"/>
        <v>0</v>
      </c>
      <c r="I22" s="13"/>
      <c r="J22" s="27">
        <f t="shared" si="1"/>
        <v>0</v>
      </c>
      <c r="K22" s="13"/>
      <c r="L22" s="30"/>
    </row>
    <row r="23" spans="1:12" ht="20.25" customHeight="1" x14ac:dyDescent="0.25">
      <c r="A23" s="42"/>
      <c r="B23" s="30"/>
      <c r="C23" s="10">
        <v>16</v>
      </c>
      <c r="D23" s="36">
        <v>4630055550425</v>
      </c>
      <c r="E23" s="20" t="s">
        <v>54</v>
      </c>
      <c r="F23" s="13">
        <v>18</v>
      </c>
      <c r="G23" s="13"/>
      <c r="H23" s="27">
        <f t="shared" si="0"/>
        <v>0</v>
      </c>
      <c r="I23" s="13"/>
      <c r="J23" s="27">
        <f t="shared" si="1"/>
        <v>0</v>
      </c>
      <c r="K23" s="13"/>
      <c r="L23" s="30"/>
    </row>
    <row r="24" spans="1:12" ht="20.25" customHeight="1" x14ac:dyDescent="0.25">
      <c r="A24" s="42"/>
      <c r="B24" s="30"/>
      <c r="C24" s="10">
        <v>17</v>
      </c>
      <c r="D24" s="36">
        <v>4640021065891</v>
      </c>
      <c r="E24" s="20" t="s">
        <v>49</v>
      </c>
      <c r="F24" s="13">
        <v>12</v>
      </c>
      <c r="G24" s="13"/>
      <c r="H24" s="27">
        <f t="shared" si="0"/>
        <v>0</v>
      </c>
      <c r="I24" s="13"/>
      <c r="J24" s="27">
        <f t="shared" si="1"/>
        <v>0</v>
      </c>
      <c r="K24" s="13"/>
      <c r="L24" s="30"/>
    </row>
    <row r="25" spans="1:12" ht="20.25" customHeight="1" x14ac:dyDescent="0.25">
      <c r="A25" s="42"/>
      <c r="B25" s="30"/>
      <c r="C25" s="10">
        <v>18</v>
      </c>
      <c r="D25" s="36">
        <v>4640021063583</v>
      </c>
      <c r="E25" s="20" t="s">
        <v>25</v>
      </c>
      <c r="F25" s="13">
        <v>12</v>
      </c>
      <c r="G25" s="13"/>
      <c r="H25" s="27">
        <f t="shared" si="0"/>
        <v>0</v>
      </c>
      <c r="I25" s="13"/>
      <c r="J25" s="27">
        <f t="shared" si="1"/>
        <v>0</v>
      </c>
      <c r="K25" s="13"/>
      <c r="L25" s="30"/>
    </row>
    <row r="26" spans="1:12" ht="20.25" customHeight="1" x14ac:dyDescent="0.25">
      <c r="A26" s="42"/>
      <c r="B26" s="30"/>
      <c r="C26" s="10">
        <v>19</v>
      </c>
      <c r="D26" s="36">
        <v>4630055550401</v>
      </c>
      <c r="E26" s="20" t="s">
        <v>57</v>
      </c>
      <c r="F26" s="13">
        <v>24</v>
      </c>
      <c r="G26" s="13"/>
      <c r="H26" s="27">
        <f t="shared" si="0"/>
        <v>0</v>
      </c>
      <c r="I26" s="13"/>
      <c r="J26" s="27">
        <f t="shared" si="1"/>
        <v>0</v>
      </c>
      <c r="K26" s="13"/>
      <c r="L26" s="30"/>
    </row>
    <row r="27" spans="1:12" ht="20.25" customHeight="1" x14ac:dyDescent="0.25">
      <c r="A27" s="42"/>
      <c r="B27" s="30"/>
      <c r="C27" s="10">
        <v>20</v>
      </c>
      <c r="D27" s="36">
        <v>4640021064269</v>
      </c>
      <c r="E27" s="20" t="s">
        <v>26</v>
      </c>
      <c r="F27" s="13">
        <v>28</v>
      </c>
      <c r="G27" s="13"/>
      <c r="H27" s="27">
        <f t="shared" si="0"/>
        <v>0</v>
      </c>
      <c r="I27" s="13"/>
      <c r="J27" s="27">
        <f t="shared" si="1"/>
        <v>0</v>
      </c>
      <c r="K27" s="13"/>
      <c r="L27" s="30"/>
    </row>
    <row r="28" spans="1:12" ht="20.25" customHeight="1" x14ac:dyDescent="0.25">
      <c r="A28" s="42"/>
      <c r="B28" s="30"/>
      <c r="C28" s="10">
        <v>21</v>
      </c>
      <c r="D28" s="36">
        <v>4640021061152</v>
      </c>
      <c r="E28" s="20" t="s">
        <v>27</v>
      </c>
      <c r="F28" s="13">
        <v>24</v>
      </c>
      <c r="G28" s="13"/>
      <c r="H28" s="27">
        <f t="shared" si="0"/>
        <v>0</v>
      </c>
      <c r="I28" s="13"/>
      <c r="J28" s="27">
        <f t="shared" si="1"/>
        <v>0</v>
      </c>
      <c r="K28" s="13"/>
      <c r="L28" s="30"/>
    </row>
    <row r="29" spans="1:12" ht="20.25" customHeight="1" x14ac:dyDescent="0.25">
      <c r="A29" s="42"/>
      <c r="B29" s="30"/>
      <c r="C29" s="10">
        <v>22</v>
      </c>
      <c r="D29" s="36">
        <v>4640021061091</v>
      </c>
      <c r="E29" s="20" t="s">
        <v>28</v>
      </c>
      <c r="F29" s="13">
        <v>18</v>
      </c>
      <c r="G29" s="13"/>
      <c r="H29" s="27">
        <f t="shared" si="0"/>
        <v>0</v>
      </c>
      <c r="I29" s="13"/>
      <c r="J29" s="27">
        <f t="shared" si="1"/>
        <v>0</v>
      </c>
      <c r="K29" s="13"/>
      <c r="L29" s="30"/>
    </row>
    <row r="30" spans="1:12" ht="20.25" customHeight="1" x14ac:dyDescent="0.25">
      <c r="A30" s="42"/>
      <c r="B30" s="30"/>
      <c r="C30" s="10">
        <v>23</v>
      </c>
      <c r="D30" s="36">
        <v>4640021062203</v>
      </c>
      <c r="E30" s="20" t="s">
        <v>29</v>
      </c>
      <c r="F30" s="13">
        <v>20</v>
      </c>
      <c r="G30" s="13"/>
      <c r="H30" s="27">
        <f t="shared" si="0"/>
        <v>0</v>
      </c>
      <c r="I30" s="13"/>
      <c r="J30" s="27">
        <f t="shared" si="1"/>
        <v>0</v>
      </c>
      <c r="K30" s="13"/>
      <c r="L30" s="30"/>
    </row>
    <row r="31" spans="1:12" ht="20.25" customHeight="1" x14ac:dyDescent="0.25">
      <c r="A31" s="42"/>
      <c r="B31" s="30"/>
      <c r="C31" s="10">
        <v>24</v>
      </c>
      <c r="D31" s="36">
        <v>4640021062210</v>
      </c>
      <c r="E31" s="20" t="s">
        <v>30</v>
      </c>
      <c r="F31" s="13">
        <v>24</v>
      </c>
      <c r="G31" s="13"/>
      <c r="H31" s="27">
        <f t="shared" si="0"/>
        <v>0</v>
      </c>
      <c r="I31" s="13"/>
      <c r="J31" s="27">
        <f t="shared" si="1"/>
        <v>0</v>
      </c>
      <c r="K31" s="13"/>
      <c r="L31" s="30"/>
    </row>
    <row r="32" spans="1:12" ht="20.25" customHeight="1" x14ac:dyDescent="0.25">
      <c r="A32" s="42"/>
      <c r="B32" s="30"/>
      <c r="C32" s="10">
        <v>25</v>
      </c>
      <c r="D32" s="36">
        <v>4640021062227</v>
      </c>
      <c r="E32" s="20" t="s">
        <v>31</v>
      </c>
      <c r="F32" s="13">
        <v>18</v>
      </c>
      <c r="G32" s="13"/>
      <c r="H32" s="27">
        <f t="shared" si="0"/>
        <v>0</v>
      </c>
      <c r="I32" s="13"/>
      <c r="J32" s="27">
        <f t="shared" si="1"/>
        <v>0</v>
      </c>
      <c r="K32" s="13"/>
      <c r="L32" s="30"/>
    </row>
    <row r="33" spans="1:12" ht="20.25" customHeight="1" x14ac:dyDescent="0.25">
      <c r="A33" s="42"/>
      <c r="B33" s="30"/>
      <c r="C33" s="10">
        <v>26</v>
      </c>
      <c r="D33" s="36">
        <v>4640021064740</v>
      </c>
      <c r="E33" s="20" t="s">
        <v>32</v>
      </c>
      <c r="F33" s="13">
        <v>15</v>
      </c>
      <c r="G33" s="13"/>
      <c r="H33" s="27">
        <f t="shared" si="0"/>
        <v>0</v>
      </c>
      <c r="I33" s="13"/>
      <c r="J33" s="27">
        <f t="shared" si="1"/>
        <v>0</v>
      </c>
      <c r="K33" s="13"/>
      <c r="L33" s="30"/>
    </row>
    <row r="34" spans="1:12" ht="20.25" customHeight="1" x14ac:dyDescent="0.25">
      <c r="A34" s="42"/>
      <c r="B34" s="30"/>
      <c r="C34" s="10">
        <v>27</v>
      </c>
      <c r="D34" s="36">
        <v>4640021062296</v>
      </c>
      <c r="E34" s="20" t="s">
        <v>33</v>
      </c>
      <c r="F34" s="13">
        <v>24</v>
      </c>
      <c r="G34" s="13"/>
      <c r="H34" s="27">
        <f t="shared" si="0"/>
        <v>0</v>
      </c>
      <c r="I34" s="13"/>
      <c r="J34" s="27">
        <f t="shared" si="1"/>
        <v>0</v>
      </c>
      <c r="K34" s="13"/>
      <c r="L34" s="30"/>
    </row>
    <row r="35" spans="1:12" ht="20.25" customHeight="1" x14ac:dyDescent="0.25">
      <c r="A35" s="42"/>
      <c r="B35" s="30"/>
      <c r="C35" s="10">
        <v>28</v>
      </c>
      <c r="D35" s="36">
        <v>4620008197470</v>
      </c>
      <c r="E35" s="20" t="s">
        <v>34</v>
      </c>
      <c r="F35" s="13">
        <v>24</v>
      </c>
      <c r="G35" s="13"/>
      <c r="H35" s="27">
        <f t="shared" si="0"/>
        <v>0</v>
      </c>
      <c r="I35" s="13"/>
      <c r="J35" s="27">
        <f t="shared" si="1"/>
        <v>0</v>
      </c>
      <c r="K35" s="13"/>
      <c r="L35" s="30"/>
    </row>
    <row r="36" spans="1:12" ht="20.25" customHeight="1" x14ac:dyDescent="0.25">
      <c r="A36" s="42"/>
      <c r="B36" s="30"/>
      <c r="C36" s="10">
        <v>29</v>
      </c>
      <c r="D36" s="36">
        <v>4620008197357</v>
      </c>
      <c r="E36" s="20" t="s">
        <v>35</v>
      </c>
      <c r="F36" s="13">
        <v>15</v>
      </c>
      <c r="G36" s="13"/>
      <c r="H36" s="27">
        <f t="shared" si="0"/>
        <v>0</v>
      </c>
      <c r="I36" s="13"/>
      <c r="J36" s="27">
        <f t="shared" si="1"/>
        <v>0</v>
      </c>
      <c r="K36" s="13"/>
      <c r="L36" s="30"/>
    </row>
    <row r="37" spans="1:12" ht="20.25" customHeight="1" x14ac:dyDescent="0.25">
      <c r="A37" s="42"/>
      <c r="B37" s="30"/>
      <c r="C37" s="10">
        <v>30</v>
      </c>
      <c r="D37" s="36">
        <v>4620008197340</v>
      </c>
      <c r="E37" s="20" t="s">
        <v>36</v>
      </c>
      <c r="F37" s="13">
        <v>15</v>
      </c>
      <c r="G37" s="13"/>
      <c r="H37" s="27">
        <f t="shared" si="0"/>
        <v>0</v>
      </c>
      <c r="I37" s="13"/>
      <c r="J37" s="27">
        <f t="shared" si="1"/>
        <v>0</v>
      </c>
      <c r="K37" s="13"/>
      <c r="L37" s="30"/>
    </row>
    <row r="38" spans="1:12" ht="20.25" customHeight="1" x14ac:dyDescent="0.25">
      <c r="A38" s="42"/>
      <c r="B38" s="30"/>
      <c r="C38" s="10">
        <v>31</v>
      </c>
      <c r="D38" s="36">
        <v>4640021065907</v>
      </c>
      <c r="E38" s="20" t="s">
        <v>50</v>
      </c>
      <c r="F38" s="13">
        <v>66</v>
      </c>
      <c r="G38" s="13"/>
      <c r="H38" s="27">
        <f t="shared" si="0"/>
        <v>0</v>
      </c>
      <c r="I38" s="13"/>
      <c r="J38" s="27">
        <f t="shared" si="1"/>
        <v>0</v>
      </c>
      <c r="K38" s="13"/>
      <c r="L38" s="30"/>
    </row>
    <row r="39" spans="1:12" ht="20.25" customHeight="1" x14ac:dyDescent="0.25">
      <c r="A39" s="42"/>
      <c r="B39" s="30"/>
      <c r="C39" s="10">
        <v>32</v>
      </c>
      <c r="D39" s="36">
        <v>4630055557578</v>
      </c>
      <c r="E39" s="20" t="s">
        <v>60</v>
      </c>
      <c r="F39" s="13">
        <v>32</v>
      </c>
      <c r="G39" s="13"/>
      <c r="H39" s="27">
        <f t="shared" si="0"/>
        <v>0</v>
      </c>
      <c r="I39" s="13"/>
      <c r="J39" s="27">
        <f t="shared" si="1"/>
        <v>0</v>
      </c>
      <c r="K39" s="13"/>
      <c r="L39" s="30"/>
    </row>
    <row r="40" spans="1:12" ht="20.25" customHeight="1" x14ac:dyDescent="0.25">
      <c r="A40" s="42"/>
      <c r="B40" s="30"/>
      <c r="C40" s="10">
        <v>33</v>
      </c>
      <c r="D40" s="36">
        <v>4640021060773</v>
      </c>
      <c r="E40" s="20" t="s">
        <v>37</v>
      </c>
      <c r="F40" s="13">
        <v>24</v>
      </c>
      <c r="G40" s="13"/>
      <c r="H40" s="27">
        <f t="shared" si="0"/>
        <v>0</v>
      </c>
      <c r="I40" s="13"/>
      <c r="J40" s="27">
        <f t="shared" si="1"/>
        <v>0</v>
      </c>
      <c r="K40" s="13"/>
      <c r="L40" s="30"/>
    </row>
    <row r="41" spans="1:12" ht="20.25" customHeight="1" x14ac:dyDescent="0.25">
      <c r="A41" s="42"/>
      <c r="B41" s="30"/>
      <c r="C41" s="10">
        <v>34</v>
      </c>
      <c r="D41" s="36">
        <v>4620008197746</v>
      </c>
      <c r="E41" s="20" t="s">
        <v>38</v>
      </c>
      <c r="F41" s="13">
        <v>20</v>
      </c>
      <c r="G41" s="13"/>
      <c r="H41" s="27">
        <f t="shared" si="0"/>
        <v>0</v>
      </c>
      <c r="I41" s="13"/>
      <c r="J41" s="27">
        <f t="shared" si="1"/>
        <v>0</v>
      </c>
      <c r="K41" s="13"/>
      <c r="L41" s="30"/>
    </row>
    <row r="42" spans="1:12" ht="20.25" customHeight="1" x14ac:dyDescent="0.25">
      <c r="A42" s="42"/>
      <c r="B42" s="30"/>
      <c r="C42" s="10">
        <v>35</v>
      </c>
      <c r="D42" s="36">
        <v>4640021064733</v>
      </c>
      <c r="E42" s="20" t="s">
        <v>39</v>
      </c>
      <c r="F42" s="13">
        <v>15</v>
      </c>
      <c r="G42" s="13"/>
      <c r="H42" s="27">
        <f t="shared" si="0"/>
        <v>0</v>
      </c>
      <c r="I42" s="13"/>
      <c r="J42" s="27">
        <f t="shared" si="1"/>
        <v>0</v>
      </c>
      <c r="K42" s="13"/>
      <c r="L42" s="30"/>
    </row>
    <row r="43" spans="1:12" ht="20.25" customHeight="1" x14ac:dyDescent="0.25">
      <c r="A43" s="42"/>
      <c r="B43" s="30"/>
      <c r="C43" s="10">
        <v>36</v>
      </c>
      <c r="D43" s="36">
        <v>4640021065198</v>
      </c>
      <c r="E43" s="20" t="s">
        <v>40</v>
      </c>
      <c r="F43" s="13">
        <v>15</v>
      </c>
      <c r="G43" s="13"/>
      <c r="H43" s="27">
        <f t="shared" si="0"/>
        <v>0</v>
      </c>
      <c r="I43" s="13"/>
      <c r="J43" s="27">
        <f t="shared" si="1"/>
        <v>0</v>
      </c>
      <c r="K43" s="13"/>
      <c r="L43" s="30"/>
    </row>
    <row r="44" spans="1:12" ht="20.25" customHeight="1" x14ac:dyDescent="0.25">
      <c r="A44" s="42"/>
      <c r="B44" s="30"/>
      <c r="C44" s="10">
        <v>37</v>
      </c>
      <c r="D44" s="36">
        <v>4640021065204</v>
      </c>
      <c r="E44" s="20" t="s">
        <v>41</v>
      </c>
      <c r="F44" s="13">
        <v>15</v>
      </c>
      <c r="G44" s="13"/>
      <c r="H44" s="27">
        <f t="shared" si="0"/>
        <v>0</v>
      </c>
      <c r="I44" s="13"/>
      <c r="J44" s="27">
        <f t="shared" si="1"/>
        <v>0</v>
      </c>
      <c r="K44" s="16"/>
      <c r="L44" s="30"/>
    </row>
    <row r="45" spans="1:12" ht="20.25" customHeight="1" x14ac:dyDescent="0.25">
      <c r="A45" s="42"/>
      <c r="B45" s="30"/>
      <c r="C45" s="10">
        <v>38</v>
      </c>
      <c r="D45" s="36">
        <v>4640021060780</v>
      </c>
      <c r="E45" s="20" t="s">
        <v>42</v>
      </c>
      <c r="F45" s="13">
        <v>18</v>
      </c>
      <c r="G45" s="13"/>
      <c r="H45" s="27">
        <f t="shared" si="0"/>
        <v>0</v>
      </c>
      <c r="I45" s="13"/>
      <c r="J45" s="27">
        <f t="shared" si="1"/>
        <v>0</v>
      </c>
      <c r="K45" s="16"/>
      <c r="L45" s="30"/>
    </row>
    <row r="46" spans="1:12" ht="20.25" customHeight="1" x14ac:dyDescent="0.25">
      <c r="A46" s="42"/>
      <c r="B46" s="30"/>
      <c r="C46" s="10">
        <v>39</v>
      </c>
      <c r="D46" s="36">
        <v>4640021061800</v>
      </c>
      <c r="E46" s="20" t="s">
        <v>43</v>
      </c>
      <c r="F46" s="13">
        <v>18</v>
      </c>
      <c r="G46" s="13"/>
      <c r="H46" s="27">
        <f t="shared" si="0"/>
        <v>0</v>
      </c>
      <c r="I46" s="13"/>
      <c r="J46" s="27">
        <f t="shared" si="1"/>
        <v>0</v>
      </c>
      <c r="K46" s="16"/>
      <c r="L46" s="30"/>
    </row>
    <row r="47" spans="1:12" ht="20.25" customHeight="1" x14ac:dyDescent="0.25">
      <c r="A47" s="42"/>
      <c r="B47" s="30"/>
      <c r="C47" s="10">
        <v>40</v>
      </c>
      <c r="D47" s="36">
        <v>4620008197371</v>
      </c>
      <c r="E47" s="20" t="s">
        <v>44</v>
      </c>
      <c r="F47" s="13">
        <v>24</v>
      </c>
      <c r="G47" s="13"/>
      <c r="H47" s="27">
        <f>G47/F47</f>
        <v>0</v>
      </c>
      <c r="I47" s="13"/>
      <c r="J47" s="27">
        <f t="shared" si="1"/>
        <v>0</v>
      </c>
      <c r="K47" s="13"/>
      <c r="L47" s="30"/>
    </row>
    <row r="48" spans="1:12" ht="20.25" customHeight="1" x14ac:dyDescent="0.25">
      <c r="A48" s="42"/>
      <c r="B48" s="30"/>
      <c r="C48" s="10">
        <v>41</v>
      </c>
      <c r="D48" s="36">
        <v>4620008197456</v>
      </c>
      <c r="E48" s="20" t="s">
        <v>45</v>
      </c>
      <c r="F48" s="13">
        <v>18</v>
      </c>
      <c r="G48" s="13"/>
      <c r="H48" s="27">
        <f t="shared" si="0"/>
        <v>0</v>
      </c>
      <c r="I48" s="13"/>
      <c r="J48" s="27">
        <f t="shared" si="1"/>
        <v>0</v>
      </c>
      <c r="K48" s="13"/>
      <c r="L48" s="30"/>
    </row>
    <row r="49" spans="1:12" ht="20.25" customHeight="1" x14ac:dyDescent="0.25">
      <c r="A49" s="42"/>
      <c r="B49" s="30"/>
      <c r="C49" s="10">
        <v>42</v>
      </c>
      <c r="D49" s="36">
        <v>4620008197388</v>
      </c>
      <c r="E49" s="20" t="s">
        <v>46</v>
      </c>
      <c r="F49" s="13">
        <v>15</v>
      </c>
      <c r="G49" s="13"/>
      <c r="H49" s="27">
        <f t="shared" si="0"/>
        <v>0</v>
      </c>
      <c r="I49" s="13"/>
      <c r="J49" s="27">
        <f>I49/F49</f>
        <v>0</v>
      </c>
      <c r="K49" s="13"/>
      <c r="L49" s="30"/>
    </row>
    <row r="50" spans="1:12" ht="20.25" customHeight="1" x14ac:dyDescent="0.25">
      <c r="A50" s="42"/>
      <c r="B50" s="30"/>
      <c r="C50" s="10">
        <v>43</v>
      </c>
      <c r="D50" s="38">
        <v>4630055556212</v>
      </c>
      <c r="E50" s="22" t="s">
        <v>63</v>
      </c>
      <c r="F50" s="19">
        <v>27</v>
      </c>
      <c r="G50" s="13"/>
      <c r="H50" s="27">
        <f t="shared" si="0"/>
        <v>0</v>
      </c>
      <c r="I50" s="13"/>
      <c r="J50" s="27">
        <f t="shared" si="1"/>
        <v>0</v>
      </c>
      <c r="K50" s="13"/>
      <c r="L50" s="30"/>
    </row>
    <row r="51" spans="1:12" ht="20.25" customHeight="1" thickBot="1" x14ac:dyDescent="0.3">
      <c r="A51" s="42"/>
      <c r="B51" s="30"/>
      <c r="C51" s="54" t="s">
        <v>65</v>
      </c>
      <c r="D51" s="55"/>
      <c r="E51" s="56"/>
      <c r="F51" s="14"/>
      <c r="G51" s="14">
        <f>SUM(G8:G50)</f>
        <v>0</v>
      </c>
      <c r="H51" s="33">
        <f>SUM(H8:H50)</f>
        <v>0</v>
      </c>
      <c r="I51" s="14">
        <f>SUM(I8:I50)</f>
        <v>0</v>
      </c>
      <c r="J51" s="33">
        <f>SUM(J8:J50)</f>
        <v>0</v>
      </c>
      <c r="K51" s="14">
        <f>SUM(K8:K50)</f>
        <v>0</v>
      </c>
      <c r="L51" s="30"/>
    </row>
    <row r="52" spans="1:12" ht="20.25" customHeight="1" thickBot="1" x14ac:dyDescent="0.3">
      <c r="A52" s="42"/>
      <c r="B52" s="30"/>
      <c r="C52" s="46" t="s">
        <v>7</v>
      </c>
      <c r="D52" s="44"/>
      <c r="E52" s="44"/>
      <c r="F52" s="44"/>
      <c r="G52" s="44"/>
      <c r="H52" s="44"/>
      <c r="I52" s="44"/>
      <c r="J52" s="44"/>
      <c r="K52" s="45"/>
      <c r="L52" s="30"/>
    </row>
    <row r="53" spans="1:12" ht="20.25" customHeight="1" x14ac:dyDescent="0.25">
      <c r="A53" s="42"/>
      <c r="B53" s="30"/>
      <c r="C53" s="10">
        <v>1</v>
      </c>
      <c r="D53" s="40">
        <v>4640021062333</v>
      </c>
      <c r="E53" s="11" t="s">
        <v>14</v>
      </c>
      <c r="F53" s="10">
        <v>6</v>
      </c>
      <c r="G53" s="28"/>
      <c r="H53" s="29">
        <f>G53/F53</f>
        <v>0</v>
      </c>
      <c r="I53" s="10"/>
      <c r="J53" s="29">
        <f>I53/F53</f>
        <v>0</v>
      </c>
      <c r="K53" s="28"/>
      <c r="L53" s="30"/>
    </row>
    <row r="54" spans="1:12" ht="20.25" customHeight="1" x14ac:dyDescent="0.25">
      <c r="A54" s="42"/>
      <c r="B54" s="30"/>
      <c r="C54" s="13">
        <v>2</v>
      </c>
      <c r="D54" s="39">
        <v>4620008198866</v>
      </c>
      <c r="E54" s="12" t="s">
        <v>1</v>
      </c>
      <c r="F54" s="13">
        <v>6</v>
      </c>
      <c r="G54" s="13"/>
      <c r="H54" s="29">
        <f t="shared" ref="H54:H58" si="2">G54/F54</f>
        <v>0</v>
      </c>
      <c r="I54" s="13"/>
      <c r="J54" s="29">
        <f t="shared" ref="J54:J58" si="3">I54/F54</f>
        <v>0</v>
      </c>
      <c r="K54" s="13"/>
      <c r="L54" s="30"/>
    </row>
    <row r="55" spans="1:12" ht="20.25" customHeight="1" x14ac:dyDescent="0.25">
      <c r="A55" s="42"/>
      <c r="B55" s="30"/>
      <c r="C55" s="13">
        <v>3</v>
      </c>
      <c r="D55" s="39">
        <v>4630055557561</v>
      </c>
      <c r="E55" s="12" t="s">
        <v>59</v>
      </c>
      <c r="F55" s="13">
        <v>12</v>
      </c>
      <c r="G55" s="13"/>
      <c r="H55" s="29">
        <f t="shared" si="2"/>
        <v>0</v>
      </c>
      <c r="I55" s="13"/>
      <c r="J55" s="29">
        <f t="shared" si="3"/>
        <v>0</v>
      </c>
      <c r="K55" s="13"/>
      <c r="L55" s="30"/>
    </row>
    <row r="56" spans="1:12" ht="20.25" customHeight="1" x14ac:dyDescent="0.25">
      <c r="A56" s="42"/>
      <c r="B56" s="30"/>
      <c r="C56" s="13">
        <v>4</v>
      </c>
      <c r="D56" s="41">
        <v>4630055550395</v>
      </c>
      <c r="E56" s="12" t="s">
        <v>55</v>
      </c>
      <c r="F56" s="21">
        <v>12</v>
      </c>
      <c r="G56" s="13"/>
      <c r="H56" s="29">
        <f t="shared" si="2"/>
        <v>0</v>
      </c>
      <c r="I56" s="13"/>
      <c r="J56" s="29">
        <f t="shared" si="3"/>
        <v>0</v>
      </c>
      <c r="K56" s="13"/>
      <c r="L56" s="30"/>
    </row>
    <row r="57" spans="1:12" ht="20.25" customHeight="1" x14ac:dyDescent="0.25">
      <c r="A57" s="42"/>
      <c r="B57" s="30"/>
      <c r="C57" s="13">
        <v>5</v>
      </c>
      <c r="D57" s="39">
        <v>4640021062326</v>
      </c>
      <c r="E57" s="18" t="s">
        <v>15</v>
      </c>
      <c r="F57" s="13">
        <v>16</v>
      </c>
      <c r="G57" s="13"/>
      <c r="H57" s="29">
        <f t="shared" si="2"/>
        <v>0</v>
      </c>
      <c r="I57" s="13"/>
      <c r="J57" s="29">
        <f t="shared" si="3"/>
        <v>0</v>
      </c>
      <c r="K57" s="13"/>
      <c r="L57" s="30"/>
    </row>
    <row r="58" spans="1:12" ht="20.25" customHeight="1" x14ac:dyDescent="0.25">
      <c r="A58" s="42"/>
      <c r="B58" s="30"/>
      <c r="C58" s="13">
        <v>6</v>
      </c>
      <c r="D58" s="39">
        <v>4640021062135</v>
      </c>
      <c r="E58" s="18" t="s">
        <v>13</v>
      </c>
      <c r="F58" s="13">
        <v>16</v>
      </c>
      <c r="G58" s="13"/>
      <c r="H58" s="29">
        <f t="shared" si="2"/>
        <v>0</v>
      </c>
      <c r="I58" s="13"/>
      <c r="J58" s="29">
        <f t="shared" si="3"/>
        <v>0</v>
      </c>
      <c r="K58" s="13"/>
      <c r="L58" s="30"/>
    </row>
    <row r="59" spans="1:12" ht="20.25" customHeight="1" thickBot="1" x14ac:dyDescent="0.3">
      <c r="A59" s="42"/>
      <c r="B59" s="30"/>
      <c r="C59" s="57" t="s">
        <v>8</v>
      </c>
      <c r="D59" s="55"/>
      <c r="E59" s="56"/>
      <c r="F59" s="14"/>
      <c r="G59" s="14">
        <f>SUM(G53:G58)</f>
        <v>0</v>
      </c>
      <c r="H59" s="34">
        <f>SUM(H53:H58)</f>
        <v>0</v>
      </c>
      <c r="I59" s="14">
        <f>SUM(I53:I58)*2</f>
        <v>0</v>
      </c>
      <c r="J59" s="34">
        <f>SUM(J53:J58)</f>
        <v>0</v>
      </c>
      <c r="K59" s="14">
        <f>SUM(K53:K58)*2</f>
        <v>0</v>
      </c>
      <c r="L59" s="30"/>
    </row>
    <row r="60" spans="1:12" ht="20.25" customHeight="1" thickBot="1" x14ac:dyDescent="0.3">
      <c r="A60" s="42"/>
      <c r="B60" s="30"/>
      <c r="C60" s="47" t="s">
        <v>9</v>
      </c>
      <c r="D60" s="48"/>
      <c r="E60" s="23"/>
      <c r="F60" s="15"/>
      <c r="G60" s="15">
        <f>G51+G59</f>
        <v>0</v>
      </c>
      <c r="H60" s="15">
        <f>H51+H59*2</f>
        <v>0</v>
      </c>
      <c r="I60" s="15">
        <f>I51+I59</f>
        <v>0</v>
      </c>
      <c r="J60" s="15">
        <f>J51+J59*2</f>
        <v>0</v>
      </c>
      <c r="K60" s="15">
        <f>K51+K59</f>
        <v>0</v>
      </c>
      <c r="L60" s="30"/>
    </row>
    <row r="61" spans="1:12" ht="15.75" x14ac:dyDescent="0.25">
      <c r="A61" s="42"/>
      <c r="B61" s="30"/>
      <c r="C61" s="31"/>
      <c r="D61" s="31"/>
      <c r="E61" s="31"/>
      <c r="F61" s="31"/>
      <c r="G61" s="31"/>
      <c r="H61" s="31"/>
      <c r="I61" s="31"/>
      <c r="J61" s="31"/>
      <c r="K61" s="31"/>
      <c r="L61" s="30"/>
    </row>
    <row r="62" spans="1:12" ht="15.75" x14ac:dyDescent="0.25">
      <c r="A62" s="42"/>
      <c r="B62" s="30"/>
      <c r="C62" s="24" t="s">
        <v>0</v>
      </c>
      <c r="D62" s="24"/>
      <c r="E62" s="24"/>
      <c r="F62" s="24"/>
      <c r="G62" s="24"/>
      <c r="H62" s="24"/>
      <c r="I62" s="24"/>
      <c r="J62" s="24"/>
      <c r="K62" s="24"/>
      <c r="L62" s="30"/>
    </row>
    <row r="63" spans="1:12" ht="15.75" x14ac:dyDescent="0.25">
      <c r="A63" s="42"/>
      <c r="B63" s="30"/>
      <c r="C63" s="32"/>
      <c r="D63" s="32"/>
      <c r="E63" s="32"/>
      <c r="F63" s="32"/>
      <c r="G63" s="31"/>
      <c r="H63" s="31"/>
      <c r="I63" s="3"/>
      <c r="J63" s="31"/>
      <c r="K63" s="3"/>
      <c r="L63" s="3"/>
    </row>
    <row r="64" spans="1:12" ht="15.75" x14ac:dyDescent="0.25">
      <c r="A64" s="42"/>
      <c r="B64" s="30"/>
      <c r="C64" s="53" t="s">
        <v>67</v>
      </c>
      <c r="D64" s="52"/>
      <c r="E64" s="52"/>
      <c r="F64" s="25"/>
      <c r="G64" s="25"/>
      <c r="H64" s="25"/>
      <c r="I64" s="25" t="s">
        <v>66</v>
      </c>
      <c r="J64" s="25"/>
      <c r="K64" s="25"/>
      <c r="L64" s="32"/>
    </row>
    <row r="65" spans="1:12" ht="15.75" customHeight="1" x14ac:dyDescent="0.25">
      <c r="A65" s="42"/>
      <c r="B65" s="30"/>
      <c r="C65" s="31"/>
      <c r="D65" s="31"/>
      <c r="E65" s="31"/>
      <c r="F65" s="2"/>
      <c r="G65" s="31"/>
      <c r="H65" s="31"/>
      <c r="I65" s="2"/>
      <c r="J65" s="31"/>
      <c r="K65" s="2"/>
      <c r="L65" s="2"/>
    </row>
    <row r="66" spans="1:12" ht="20.25" customHeight="1" x14ac:dyDescent="0.25">
      <c r="A66" s="42"/>
      <c r="B66" s="30"/>
      <c r="C66" s="53"/>
      <c r="D66" s="52"/>
      <c r="E66" s="52"/>
      <c r="F66" s="26"/>
      <c r="G66" s="26"/>
      <c r="H66" s="26"/>
      <c r="I66" s="26"/>
      <c r="J66" s="26"/>
      <c r="K66" s="26"/>
      <c r="L66" s="2"/>
    </row>
  </sheetData>
  <mergeCells count="10">
    <mergeCell ref="A1:A66"/>
    <mergeCell ref="C7:K7"/>
    <mergeCell ref="C52:K52"/>
    <mergeCell ref="C60:D60"/>
    <mergeCell ref="F2:K2"/>
    <mergeCell ref="F3:K3"/>
    <mergeCell ref="C64:E64"/>
    <mergeCell ref="C66:E66"/>
    <mergeCell ref="C51:E51"/>
    <mergeCell ref="C59:E59"/>
  </mergeCells>
  <pageMargins left="0.98425196850393704" right="0.11811023622047245" top="0.15748031496062992" bottom="0.15748031496062992" header="0.31496062992125984" footer="0.31496062992125984"/>
  <pageSetup paperSize="9"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Общая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Shishkin_G</dc:creator>
  <cp:lastModifiedBy>Татьяна Николаевна Уколова</cp:lastModifiedBy>
  <cp:lastPrinted>2020-12-07T13:24:45Z</cp:lastPrinted>
  <dcterms:created xsi:type="dcterms:W3CDTF">2016-02-26T05:06:50Z</dcterms:created>
  <dcterms:modified xsi:type="dcterms:W3CDTF">2022-07-22T13:45:20Z</dcterms:modified>
</cp:coreProperties>
</file>